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ktliste" sheetId="1" r:id="rId4"/>
    <sheet name="Uke" sheetId="2" r:id="rId5"/>
    <sheet name="Slik bruker du malen" sheetId="3" r:id="rId6"/>
  </sheets>
  <definedNames>
    <definedName name="_xlnm._FilterDatabase" localSheetId="0" hidden="1">'Vaktliste'!$A$1:$H$101</definedName>
    <definedName name="_xlnm.Print_Titles" localSheetId="0">'Vaktliste'!$1:$1</definedName>
    <definedName name="_xlnm.Print_Area" localSheetId="0">'Vaktliste'!$A$1:$H$101</definedName>
  </definedNames>
  <calcPr calcId="999999" calcMode="auto" calcCompleted="1" fullCalcOnLoad="0" forceFullCalc="0"/>
</workbook>
</file>

<file path=xl/sharedStrings.xml><?xml version="1.0" encoding="utf-8"?>
<sst xmlns="http://schemas.openxmlformats.org/spreadsheetml/2006/main" uniqueCount="39">
  <si>
    <t>Ansatt</t>
  </si>
  <si>
    <t>Dato</t>
  </si>
  <si>
    <t>Start</t>
  </si>
  <si>
    <t>Slutt</t>
  </si>
  <si>
    <t>Arbeidssted</t>
  </si>
  <si>
    <t>Timer</t>
  </si>
  <si>
    <t>Hvile før (timer)</t>
  </si>
  <si>
    <t>Varsel</t>
  </si>
  <si>
    <t>Hjelpekolonne: start i minutter</t>
  </si>
  <si>
    <t>Hjelpekolonne: slutt i minutter</t>
  </si>
  <si>
    <t>Eksempel Kari</t>
  </si>
  <si>
    <t>Butikk sentrum</t>
  </si>
  <si>
    <t>Eksempel Ola</t>
  </si>
  <si>
    <t>Lager</t>
  </si>
  <si>
    <t>Uke som starter mandag</t>
  </si>
  <si>
    <t>B1 finner mandagen i uken med den første datoen i Vaktliste. Du kan skrive en annen mandag der. Skriv navnene i kolonne A nøyaktig som i Vaktliste. Timene telles på datoen vakten starter.</t>
  </si>
  <si>
    <t>Sum timer</t>
  </si>
  <si>
    <t>Vakter</t>
  </si>
  <si>
    <t>Hvilevarsler</t>
  </si>
  <si>
    <t>Vaktliste-mal fra Tellur</t>
  </si>
  <si>
    <t>En enkel vaktliste for én uke, med én rad per vakt. Malen regner ut timer og hvile siden forrige vakt, og markerer vakter med under 11 timers hvile med rødt.</t>
  </si>
  <si>
    <t>Slik bruker du malen</t>
  </si>
  <si>
    <t>1. Slett eksempelradene i arket Vaktliste (navnene som starter med «Eksempel»). Slett bare innholdet i kolonne A–E, så formlene blir stående.</t>
  </si>
  <si>
    <t>2. Skriv én rad per vakt: navnet på den ansatte, datoen vakten starter, start og slutt som tt:mm (for eksempel 07:00) og arbeidssted.</t>
  </si>
  <si>
    <t>3. Vakter over midnatt: skriv bare klokkeslettene, for eksempel 23:00 til 07:00. Når slutt er lik eller tidligere enn start, regner malen med at vakten slutter dagen etter.</t>
  </si>
  <si>
    <t>4. Timer er lengden på vakten fra start til slutt. Pause er ikke trukket fra.</t>
  </si>
  <si>
    <t>5. Hvile før (timer) er tiden fra forrige vakt for samme ansatt sluttet til denne starter. Rekkefølgen på radene spiller ingen rolle, og du kan sortere og filtrere som du vil. Den første vakten for hver ansatt får tom hvile.</t>
  </si>
  <si>
    <t>6. Rød rad betyr under 11 timers hvile siden forrige vakt. «Overlapper forrige vakt» betyr at vakten starter før den forrige har sluttet. Delte vakter samme dag (for eksempel 07–11 og 16–20) blir også røde. Der må du selv se om den ansatte har 11 timer sammenhengende fri i løpet av døgnet.</t>
  </si>
  <si>
    <t>7. Arket Uke viser timer per dag, sum timer, antall vakter og antall hvilevarsler (under 11 timers hvile eller overlapp) for hver ansatt. Skriv navnene i kolonne A der.</t>
  </si>
  <si>
    <t>8. Formlene er ferdig utfylt for 100 vakter. Trenger du flere, kopier den siste raden nedover. Formlene regner med opptil rad 500.</t>
  </si>
  <si>
    <t>9. Kolonne I og J er skjulte hjelpekolonner som gjør dato og klokkeslett om til minutter. Ikke slett dem.</t>
  </si>
  <si>
    <t>Hva malen ikke kontrollerer</t>
  </si>
  <si>
    <t>Malen sjekker bare hvilen mellom to vakter for samme ansatt. Den kontrollerer ikke 35 timer sammenhengende fri i uka (tips: filtrer Hvile før på 35 eller mer, og se at hver ansatt har minst én slik periode hver uke), arbeid på søndager og helligdager, nattarbeid, grensene for arbeidstid og overtid, eller regler i tariffavtalen. Hvile fra uka før vises bare hvis vaktene derfra også står i lista.</t>
  </si>
  <si>
    <t>Excel-versjon</t>
  </si>
  <si>
    <t>Kolonnen Hvile før bruker funksjonen MAKS.HVIS.SETT (MAXIFS). Den finnes i Microsoft 365, Excel 2019 og nyere, LibreOffice Calc og Google Sheets. I eldre Excel viser kolonnen #NAVN?.</t>
  </si>
  <si>
    <t>Viktig</t>
  </si>
  <si>
    <t>Malen er et hjelpemiddel for å planlegge vakter og fange opp for kort hvile. Den er ikke en juridisk vurdering. Arbeidsmiljøloven § 10-8 krever minst 11 timer sammenhengende fri i løpet av 24 timer og 35 timer i løpet av sju dager. Tariffavtale og arbeidsavtale kan gi andre regler.</t>
  </si>
  <si>
    <t>Vil du ha vaktliste med varsel om hviletid, vaktbytte og ledige vakter i mobilen? Se</t>
  </si>
  <si>
    <t>tellur.no/vaktliste</t>
  </si>
</sst>
</file>

<file path=xl/styles.xml><?xml version="1.0" encoding="utf-8"?>
<styleSheet xmlns="http://schemas.openxmlformats.org/spreadsheetml/2006/main" xml:space="preserve">
  <numFmts count="4">
    <numFmt numFmtId="164" formatCode="dd.mm.yyyy"/>
    <numFmt numFmtId="165" formatCode="hh:mm"/>
    <numFmt numFmtId="166" formatCode="ddd dd.mm"/>
    <numFmt numFmtId="167" formatCode="0.00;-0.00;;@"/>
  </numFmts>
  <fonts count="6">
    <font>
      <b val="0"/>
      <i val="0"/>
      <strike val="0"/>
      <u val="none"/>
      <sz val="11"/>
      <color rgb="FF000000"/>
      <name val="Calibri"/>
    </font>
    <font>
      <b val="1"/>
      <i val="0"/>
      <strike val="0"/>
      <u val="none"/>
      <sz val="11"/>
      <color rgb="FF000000"/>
      <name val="Calibri"/>
    </font>
    <font>
      <b val="0"/>
      <i val="1"/>
      <strike val="0"/>
      <u val="none"/>
      <sz val="9"/>
      <color rgb="FF000000"/>
      <name val="Calibri"/>
    </font>
    <font>
      <b val="1"/>
      <i val="0"/>
      <strike val="0"/>
      <u val="none"/>
      <sz val="16"/>
      <color rgb="FF000000"/>
      <name val="Calibri"/>
    </font>
    <font>
      <b val="1"/>
      <i val="0"/>
      <strike val="0"/>
      <u val="none"/>
      <sz val="12"/>
      <color rgb="FF000000"/>
      <name val="Calibri"/>
    </font>
    <font>
      <b val="0"/>
      <i val="0"/>
      <strike val="0"/>
      <u val="single"/>
      <sz val="11"/>
      <color rgb="FF0563C1"/>
      <name val="Calibri"/>
    </font>
  </fonts>
  <fills count="3">
    <fill>
      <patternFill patternType="none"/>
    </fill>
    <fill>
      <patternFill patternType="gray125"/>
    </fill>
    <fill>
      <patternFill patternType="solid">
        <fgColor rgb="FFE7E6E6"/>
        <bgColor rgb="FF000000"/>
      </patternFill>
    </fill>
  </fills>
  <borders count="2">
    <border>
      <left/>
      <right/>
      <top/>
      <bottom/>
      <diagonal/>
    </border>
    <border>
      <left/>
      <right/>
      <top/>
      <bottom style="thin">
        <color rgb="FF000000"/>
      </bottom>
      <diagonal/>
    </border>
  </borders>
  <cellStyleXfs count="1">
    <xf numFmtId="0" fontId="0" fillId="0" borderId="0"/>
  </cellStyleXfs>
  <cellXfs count="18">
    <xf xfId="0" fontId="0" numFmtId="0" fillId="0" borderId="0" applyFont="0" applyNumberFormat="0" applyFill="0" applyBorder="0" applyAlignment="0"/>
    <xf xfId="0" fontId="1" numFmtId="0" fillId="2" borderId="1" applyFont="1" applyNumberFormat="0" applyFill="1" applyBorder="1" applyAlignment="1">
      <alignment vertical="center" textRotation="0" wrapText="true" shrinkToFit="false"/>
    </xf>
    <xf xfId="0" fontId="0" numFmtId="164" fillId="0" borderId="0" applyFont="0" applyNumberFormat="1" applyFill="0" applyBorder="0" applyAlignment="0"/>
    <xf xfId="0" fontId="0" numFmtId="2" fillId="0" borderId="0" applyFont="0" applyNumberFormat="1" applyFill="0" applyBorder="0" applyAlignment="0"/>
    <xf xfId="0" fontId="0" numFmtId="1" fillId="0" borderId="0" applyFont="0" applyNumberFormat="1" applyFill="0" applyBorder="0" applyAlignment="0"/>
    <xf xfId="0" fontId="0" numFmtId="165" fillId="0" borderId="0" applyFont="0" applyNumberFormat="1" applyFill="0" applyBorder="0" applyAlignment="1">
      <alignment horizontal="center" vertical="bottom" textRotation="0" wrapText="false" shrinkToFit="false"/>
    </xf>
    <xf xfId="0" fontId="1" numFmtId="0" fillId="0" borderId="0" applyFont="1" applyNumberFormat="0" applyFill="0" applyBorder="0" applyAlignment="0"/>
    <xf xfId="0" fontId="1" numFmtId="164" fillId="0" borderId="0" applyFont="1" applyNumberFormat="1" applyFill="0" applyBorder="0" applyAlignment="1">
      <alignment horizontal="left" vertical="bottom" textRotation="0" wrapText="false" shrinkToFit="false"/>
    </xf>
    <xf xfId="0" fontId="0" numFmtId="0" fillId="0" borderId="0" applyFont="0"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1" numFmtId="166" fillId="2" borderId="1" applyFont="1" applyNumberFormat="1" applyFill="1" applyBorder="1" applyAlignment="1">
      <alignment horizontal="center"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0" numFmtId="167" fillId="0" borderId="0" applyFont="0" applyNumberFormat="1" applyFill="0" applyBorder="0" applyAlignment="1">
      <alignment horizontal="center" vertical="bottom" textRotation="0" wrapText="false" shrinkToFit="false"/>
    </xf>
    <xf xfId="0" fontId="1" numFmtId="2" fillId="0" borderId="0" applyFont="1" applyNumberFormat="1"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xf xfId="0" fontId="5" numFmtId="0" fillId="0" borderId="0" applyFont="1" applyNumberFormat="0" applyFill="0" applyBorder="0" applyAlignment="1">
      <alignment vertical="top" textRotation="0" wrapText="true" shrinkToFit="false"/>
    </xf>
  </cellXfs>
  <cellStyles count="1">
    <cellStyle name="Normal" xfId="0" builtinId="0"/>
  </cellStyles>
  <dxfs count="2">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tellur.no/vaktlis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J500"/>
  <sheetViews>
    <sheetView tabSelected="1" workbookViewId="0" showGridLines="true" showRowColHeaders="1">
      <pane ySplit="1" activePane="bottomLeft" state="frozen" topLeftCell="A2"/>
      <selection pane="bottomLeft" activeCell="A2" sqref="A2"/>
    </sheetView>
  </sheetViews>
  <sheetFormatPr defaultRowHeight="14.4" outlineLevelRow="0" outlineLevelCol="0"/>
  <cols>
    <col min="1" max="1" width="20" customWidth="true" style="0"/>
    <col min="2" max="2" width="12" customWidth="true" style="0"/>
    <col min="3" max="3" width="8" customWidth="true" style="0"/>
    <col min="4" max="4" width="8" customWidth="true" style="0"/>
    <col min="5" max="5" width="22" customWidth="true" style="0"/>
    <col min="6" max="6" width="8" customWidth="true" style="0"/>
    <col min="7" max="7" width="11" customWidth="true" style="0"/>
    <col min="8" max="8" width="24" customWidth="true" style="0"/>
    <col min="9" max="9" width="14" hidden="true" customWidth="true" style="0"/>
    <col min="10" max="10" width="14" hidden="true" customWidth="true" style="0"/>
  </cols>
  <sheetData>
    <row r="1" spans="1:10" customHeight="1" ht="30">
      <c r="A1" s="1" t="s">
        <v>0</v>
      </c>
      <c r="B1" s="1" t="s">
        <v>1</v>
      </c>
      <c r="C1" s="1" t="s">
        <v>2</v>
      </c>
      <c r="D1" s="1" t="s">
        <v>3</v>
      </c>
      <c r="E1" s="1" t="s">
        <v>4</v>
      </c>
      <c r="F1" s="1" t="s">
        <v>5</v>
      </c>
      <c r="G1" s="1" t="s">
        <v>6</v>
      </c>
      <c r="H1" s="1" t="s">
        <v>7</v>
      </c>
      <c r="I1" s="1" t="s">
        <v>8</v>
      </c>
      <c r="J1" s="1" t="s">
        <v>9</v>
      </c>
    </row>
    <row r="2" spans="1:10">
      <c r="A2" t="s">
        <v>10</v>
      </c>
      <c r="B2" s="2">
        <v>46328.0</v>
      </c>
      <c r="C2" s="5">
        <v>0.625</v>
      </c>
      <c r="D2" s="5">
        <v>0.95833333333333</v>
      </c>
      <c r="E2" t="s">
        <v>11</v>
      </c>
      <c r="F2" s="3">
        <f>IF(OR(I2="",J2=""),"",(J2-I2)/60)</f>
        <v>8</v>
      </c>
      <c r="G2" s="3" t="str">
        <f>IF(I2="","",IF(COUNTIFS($A$2:$A$500,A2,$I$2:$I$500,"&lt;"&amp;I2)=0,"",(I2-_xlfn.MAXIFS($J$2:$J$500,$A$2:$A$500,A2,$I$2:$I$500,"&lt;"&amp;I2))/60))</f>
        <v/>
      </c>
      <c r="H2" t="str">
        <f>IF(G2="","",IF(G2&lt;0,"Overlapper forrige vakt",IF(G2&lt;11,"Under 11 t hvile","")))</f>
        <v/>
      </c>
      <c r="I2" s="4">
        <f>IF(OR(B2="",C2=""),"",ROUND((B2+C2)*1440,0))</f>
        <v>66713220</v>
      </c>
      <c r="J2" s="4">
        <f>IF(OR(B2="",C2="",D2=""),"",ROUND((B2+D2+IF(D2&lt;=C2,1,0))*1440,0))</f>
        <v>66713700</v>
      </c>
    </row>
    <row r="3" spans="1:10">
      <c r="A3" t="s">
        <v>10</v>
      </c>
      <c r="B3" s="2">
        <v>46329.0</v>
      </c>
      <c r="C3" s="5">
        <v>0.29166666666667</v>
      </c>
      <c r="D3" s="5">
        <v>0.625</v>
      </c>
      <c r="E3" t="s">
        <v>11</v>
      </c>
      <c r="F3" s="3">
        <f>IF(OR(I3="",J3=""),"",(J3-I3)/60)</f>
        <v>8</v>
      </c>
      <c r="G3" s="3">
        <f>IF(I3="","",IF(COUNTIFS($A$2:$A$500,A3,$I$2:$I$500,"&lt;"&amp;I3)=0,"",(I3-_xlfn.MAXIFS($J$2:$J$500,$A$2:$A$500,A3,$I$2:$I$500,"&lt;"&amp;I3))/60))</f>
        <v>8</v>
      </c>
      <c r="H3" t="str">
        <f>IF(G3="","",IF(G3&lt;0,"Overlapper forrige vakt",IF(G3&lt;11,"Under 11 t hvile","")))</f>
        <v>Under 11 t hvile</v>
      </c>
      <c r="I3" s="4">
        <f>IF(OR(B3="",C3=""),"",ROUND((B3+C3)*1440,0))</f>
        <v>66714180</v>
      </c>
      <c r="J3" s="4">
        <f>IF(OR(B3="",C3="",D3=""),"",ROUND((B3+D3+IF(D3&lt;=C3,1,0))*1440,0))</f>
        <v>66714660</v>
      </c>
    </row>
    <row r="4" spans="1:10">
      <c r="A4" t="s">
        <v>12</v>
      </c>
      <c r="B4" s="2">
        <v>46329.0</v>
      </c>
      <c r="C4" s="5">
        <v>0.95833333333333</v>
      </c>
      <c r="D4" s="5">
        <v>0.29166666666667</v>
      </c>
      <c r="E4" t="s">
        <v>13</v>
      </c>
      <c r="F4" s="3">
        <f>IF(OR(I4="",J4=""),"",(J4-I4)/60)</f>
        <v>8</v>
      </c>
      <c r="G4" s="3" t="str">
        <f>IF(I4="","",IF(COUNTIFS($A$2:$A$500,A4,$I$2:$I$500,"&lt;"&amp;I4)=0,"",(I4-_xlfn.MAXIFS($J$2:$J$500,$A$2:$A$500,A4,$I$2:$I$500,"&lt;"&amp;I4))/60))</f>
        <v/>
      </c>
      <c r="H4" t="str">
        <f>IF(G4="","",IF(G4&lt;0,"Overlapper forrige vakt",IF(G4&lt;11,"Under 11 t hvile","")))</f>
        <v/>
      </c>
      <c r="I4" s="4">
        <f>IF(OR(B4="",C4=""),"",ROUND((B4+C4)*1440,0))</f>
        <v>66715140</v>
      </c>
      <c r="J4" s="4">
        <f>IF(OR(B4="",C4="",D4=""),"",ROUND((B4+D4+IF(D4&lt;=C4,1,0))*1440,0))</f>
        <v>66715620</v>
      </c>
    </row>
    <row r="5" spans="1:10">
      <c r="A5" t="s">
        <v>12</v>
      </c>
      <c r="B5" s="2">
        <v>46330.0</v>
      </c>
      <c r="C5" s="5">
        <v>0.625</v>
      </c>
      <c r="D5" s="5">
        <v>0.95833333333333</v>
      </c>
      <c r="E5" t="s">
        <v>13</v>
      </c>
      <c r="F5" s="3">
        <f>IF(OR(I5="",J5=""),"",(J5-I5)/60)</f>
        <v>8</v>
      </c>
      <c r="G5" s="3">
        <f>IF(I5="","",IF(COUNTIFS($A$2:$A$500,A5,$I$2:$I$500,"&lt;"&amp;I5)=0,"",(I5-_xlfn.MAXIFS($J$2:$J$500,$A$2:$A$500,A5,$I$2:$I$500,"&lt;"&amp;I5))/60))</f>
        <v>8</v>
      </c>
      <c r="H5" t="str">
        <f>IF(G5="","",IF(G5&lt;0,"Overlapper forrige vakt",IF(G5&lt;11,"Under 11 t hvile","")))</f>
        <v>Under 11 t hvile</v>
      </c>
      <c r="I5" s="4">
        <f>IF(OR(B5="",C5=""),"",ROUND((B5+C5)*1440,0))</f>
        <v>66716100</v>
      </c>
      <c r="J5" s="4">
        <f>IF(OR(B5="",C5="",D5=""),"",ROUND((B5+D5+IF(D5&lt;=C5,1,0))*1440,0))</f>
        <v>66716580</v>
      </c>
    </row>
    <row r="6" spans="1:10">
      <c r="A6" t="s">
        <v>12</v>
      </c>
      <c r="B6" s="2">
        <v>46331.0</v>
      </c>
      <c r="C6" s="5">
        <v>0.41666666666667</v>
      </c>
      <c r="D6" s="5">
        <v>0.75</v>
      </c>
      <c r="E6" t="s">
        <v>11</v>
      </c>
      <c r="F6" s="3">
        <f>IF(OR(I6="",J6=""),"",(J6-I6)/60)</f>
        <v>8</v>
      </c>
      <c r="G6" s="3">
        <f>IF(I6="","",IF(COUNTIFS($A$2:$A$500,A6,$I$2:$I$500,"&lt;"&amp;I6)=0,"",(I6-_xlfn.MAXIFS($J$2:$J$500,$A$2:$A$500,A6,$I$2:$I$500,"&lt;"&amp;I6))/60))</f>
        <v>11</v>
      </c>
      <c r="H6" t="str">
        <f>IF(G6="","",IF(G6&lt;0,"Overlapper forrige vakt",IF(G6&lt;11,"Under 11 t hvile","")))</f>
        <v/>
      </c>
      <c r="I6" s="4">
        <f>IF(OR(B6="",C6=""),"",ROUND((B6+C6)*1440,0))</f>
        <v>66717240</v>
      </c>
      <c r="J6" s="4">
        <f>IF(OR(B6="",C6="",D6=""),"",ROUND((B6+D6+IF(D6&lt;=C6,1,0))*1440,0))</f>
        <v>66717720</v>
      </c>
    </row>
    <row r="7" spans="1:10">
      <c r="B7" s="2"/>
      <c r="C7" s="5"/>
      <c r="D7" s="5"/>
      <c r="F7" s="3" t="str">
        <f>IF(OR(I7="",J7=""),"",(J7-I7)/60)</f>
        <v/>
      </c>
      <c r="G7" s="3" t="str">
        <f>IF(I7="","",IF(COUNTIFS($A$2:$A$500,A7,$I$2:$I$500,"&lt;"&amp;I7)=0,"",(I7-_xlfn.MAXIFS($J$2:$J$500,$A$2:$A$500,A7,$I$2:$I$500,"&lt;"&amp;I7))/60))</f>
        <v/>
      </c>
      <c r="H7" t="str">
        <f>IF(G7="","",IF(G7&lt;0,"Overlapper forrige vakt",IF(G7&lt;11,"Under 11 t hvile","")))</f>
        <v/>
      </c>
      <c r="I7" s="4" t="str">
        <f>IF(OR(B7="",C7=""),"",ROUND((B7+C7)*1440,0))</f>
        <v/>
      </c>
      <c r="J7" s="4" t="str">
        <f>IF(OR(B7="",C7="",D7=""),"",ROUND((B7+D7+IF(D7&lt;=C7,1,0))*1440,0))</f>
        <v/>
      </c>
    </row>
    <row r="8" spans="1:10">
      <c r="B8" s="2"/>
      <c r="C8" s="5"/>
      <c r="D8" s="5"/>
      <c r="F8" s="3" t="str">
        <f>IF(OR(I8="",J8=""),"",(J8-I8)/60)</f>
        <v/>
      </c>
      <c r="G8" s="3" t="str">
        <f>IF(I8="","",IF(COUNTIFS($A$2:$A$500,A8,$I$2:$I$500,"&lt;"&amp;I8)=0,"",(I8-_xlfn.MAXIFS($J$2:$J$500,$A$2:$A$500,A8,$I$2:$I$500,"&lt;"&amp;I8))/60))</f>
        <v/>
      </c>
      <c r="H8" t="str">
        <f>IF(G8="","",IF(G8&lt;0,"Overlapper forrige vakt",IF(G8&lt;11,"Under 11 t hvile","")))</f>
        <v/>
      </c>
      <c r="I8" s="4" t="str">
        <f>IF(OR(B8="",C8=""),"",ROUND((B8+C8)*1440,0))</f>
        <v/>
      </c>
      <c r="J8" s="4" t="str">
        <f>IF(OR(B8="",C8="",D8=""),"",ROUND((B8+D8+IF(D8&lt;=C8,1,0))*1440,0))</f>
        <v/>
      </c>
    </row>
    <row r="9" spans="1:10">
      <c r="B9" s="2"/>
      <c r="C9" s="5"/>
      <c r="D9" s="5"/>
      <c r="F9" s="3" t="str">
        <f>IF(OR(I9="",J9=""),"",(J9-I9)/60)</f>
        <v/>
      </c>
      <c r="G9" s="3" t="str">
        <f>IF(I9="","",IF(COUNTIFS($A$2:$A$500,A9,$I$2:$I$500,"&lt;"&amp;I9)=0,"",(I9-_xlfn.MAXIFS($J$2:$J$500,$A$2:$A$500,A9,$I$2:$I$500,"&lt;"&amp;I9))/60))</f>
        <v/>
      </c>
      <c r="H9" t="str">
        <f>IF(G9="","",IF(G9&lt;0,"Overlapper forrige vakt",IF(G9&lt;11,"Under 11 t hvile","")))</f>
        <v/>
      </c>
      <c r="I9" s="4" t="str">
        <f>IF(OR(B9="",C9=""),"",ROUND((B9+C9)*1440,0))</f>
        <v/>
      </c>
      <c r="J9" s="4" t="str">
        <f>IF(OR(B9="",C9="",D9=""),"",ROUND((B9+D9+IF(D9&lt;=C9,1,0))*1440,0))</f>
        <v/>
      </c>
    </row>
    <row r="10" spans="1:10">
      <c r="B10" s="2"/>
      <c r="C10" s="5"/>
      <c r="D10" s="5"/>
      <c r="F10" s="3" t="str">
        <f>IF(OR(I10="",J10=""),"",(J10-I10)/60)</f>
        <v/>
      </c>
      <c r="G10" s="3" t="str">
        <f>IF(I10="","",IF(COUNTIFS($A$2:$A$500,A10,$I$2:$I$500,"&lt;"&amp;I10)=0,"",(I10-_xlfn.MAXIFS($J$2:$J$500,$A$2:$A$500,A10,$I$2:$I$500,"&lt;"&amp;I10))/60))</f>
        <v/>
      </c>
      <c r="H10" t="str">
        <f>IF(G10="","",IF(G10&lt;0,"Overlapper forrige vakt",IF(G10&lt;11,"Under 11 t hvile","")))</f>
        <v/>
      </c>
      <c r="I10" s="4" t="str">
        <f>IF(OR(B10="",C10=""),"",ROUND((B10+C10)*1440,0))</f>
        <v/>
      </c>
      <c r="J10" s="4" t="str">
        <f>IF(OR(B10="",C10="",D10=""),"",ROUND((B10+D10+IF(D10&lt;=C10,1,0))*1440,0))</f>
        <v/>
      </c>
    </row>
    <row r="11" spans="1:10">
      <c r="B11" s="2"/>
      <c r="C11" s="5"/>
      <c r="D11" s="5"/>
      <c r="F11" s="3" t="str">
        <f>IF(OR(I11="",J11=""),"",(J11-I11)/60)</f>
        <v/>
      </c>
      <c r="G11" s="3" t="str">
        <f>IF(I11="","",IF(COUNTIFS($A$2:$A$500,A11,$I$2:$I$500,"&lt;"&amp;I11)=0,"",(I11-_xlfn.MAXIFS($J$2:$J$500,$A$2:$A$500,A11,$I$2:$I$500,"&lt;"&amp;I11))/60))</f>
        <v/>
      </c>
      <c r="H11" t="str">
        <f>IF(G11="","",IF(G11&lt;0,"Overlapper forrige vakt",IF(G11&lt;11,"Under 11 t hvile","")))</f>
        <v/>
      </c>
      <c r="I11" s="4" t="str">
        <f>IF(OR(B11="",C11=""),"",ROUND((B11+C11)*1440,0))</f>
        <v/>
      </c>
      <c r="J11" s="4" t="str">
        <f>IF(OR(B11="",C11="",D11=""),"",ROUND((B11+D11+IF(D11&lt;=C11,1,0))*1440,0))</f>
        <v/>
      </c>
    </row>
    <row r="12" spans="1:10">
      <c r="B12" s="2"/>
      <c r="C12" s="5"/>
      <c r="D12" s="5"/>
      <c r="F12" s="3" t="str">
        <f>IF(OR(I12="",J12=""),"",(J12-I12)/60)</f>
        <v/>
      </c>
      <c r="G12" s="3" t="str">
        <f>IF(I12="","",IF(COUNTIFS($A$2:$A$500,A12,$I$2:$I$500,"&lt;"&amp;I12)=0,"",(I12-_xlfn.MAXIFS($J$2:$J$500,$A$2:$A$500,A12,$I$2:$I$500,"&lt;"&amp;I12))/60))</f>
        <v/>
      </c>
      <c r="H12" t="str">
        <f>IF(G12="","",IF(G12&lt;0,"Overlapper forrige vakt",IF(G12&lt;11,"Under 11 t hvile","")))</f>
        <v/>
      </c>
      <c r="I12" s="4" t="str">
        <f>IF(OR(B12="",C12=""),"",ROUND((B12+C12)*1440,0))</f>
        <v/>
      </c>
      <c r="J12" s="4" t="str">
        <f>IF(OR(B12="",C12="",D12=""),"",ROUND((B12+D12+IF(D12&lt;=C12,1,0))*1440,0))</f>
        <v/>
      </c>
    </row>
    <row r="13" spans="1:10">
      <c r="B13" s="2"/>
      <c r="C13" s="5"/>
      <c r="D13" s="5"/>
      <c r="F13" s="3" t="str">
        <f>IF(OR(I13="",J13=""),"",(J13-I13)/60)</f>
        <v/>
      </c>
      <c r="G13" s="3" t="str">
        <f>IF(I13="","",IF(COUNTIFS($A$2:$A$500,A13,$I$2:$I$500,"&lt;"&amp;I13)=0,"",(I13-_xlfn.MAXIFS($J$2:$J$500,$A$2:$A$500,A13,$I$2:$I$500,"&lt;"&amp;I13))/60))</f>
        <v/>
      </c>
      <c r="H13" t="str">
        <f>IF(G13="","",IF(G13&lt;0,"Overlapper forrige vakt",IF(G13&lt;11,"Under 11 t hvile","")))</f>
        <v/>
      </c>
      <c r="I13" s="4" t="str">
        <f>IF(OR(B13="",C13=""),"",ROUND((B13+C13)*1440,0))</f>
        <v/>
      </c>
      <c r="J13" s="4" t="str">
        <f>IF(OR(B13="",C13="",D13=""),"",ROUND((B13+D13+IF(D13&lt;=C13,1,0))*1440,0))</f>
        <v/>
      </c>
    </row>
    <row r="14" spans="1:10">
      <c r="B14" s="2"/>
      <c r="C14" s="5"/>
      <c r="D14" s="5"/>
      <c r="F14" s="3" t="str">
        <f>IF(OR(I14="",J14=""),"",(J14-I14)/60)</f>
        <v/>
      </c>
      <c r="G14" s="3" t="str">
        <f>IF(I14="","",IF(COUNTIFS($A$2:$A$500,A14,$I$2:$I$500,"&lt;"&amp;I14)=0,"",(I14-_xlfn.MAXIFS($J$2:$J$500,$A$2:$A$500,A14,$I$2:$I$500,"&lt;"&amp;I14))/60))</f>
        <v/>
      </c>
      <c r="H14" t="str">
        <f>IF(G14="","",IF(G14&lt;0,"Overlapper forrige vakt",IF(G14&lt;11,"Under 11 t hvile","")))</f>
        <v/>
      </c>
      <c r="I14" s="4" t="str">
        <f>IF(OR(B14="",C14=""),"",ROUND((B14+C14)*1440,0))</f>
        <v/>
      </c>
      <c r="J14" s="4" t="str">
        <f>IF(OR(B14="",C14="",D14=""),"",ROUND((B14+D14+IF(D14&lt;=C14,1,0))*1440,0))</f>
        <v/>
      </c>
    </row>
    <row r="15" spans="1:10">
      <c r="B15" s="2"/>
      <c r="C15" s="5"/>
      <c r="D15" s="5"/>
      <c r="F15" s="3" t="str">
        <f>IF(OR(I15="",J15=""),"",(J15-I15)/60)</f>
        <v/>
      </c>
      <c r="G15" s="3" t="str">
        <f>IF(I15="","",IF(COUNTIFS($A$2:$A$500,A15,$I$2:$I$500,"&lt;"&amp;I15)=0,"",(I15-_xlfn.MAXIFS($J$2:$J$500,$A$2:$A$500,A15,$I$2:$I$500,"&lt;"&amp;I15))/60))</f>
        <v/>
      </c>
      <c r="H15" t="str">
        <f>IF(G15="","",IF(G15&lt;0,"Overlapper forrige vakt",IF(G15&lt;11,"Under 11 t hvile","")))</f>
        <v/>
      </c>
      <c r="I15" s="4" t="str">
        <f>IF(OR(B15="",C15=""),"",ROUND((B15+C15)*1440,0))</f>
        <v/>
      </c>
      <c r="J15" s="4" t="str">
        <f>IF(OR(B15="",C15="",D15=""),"",ROUND((B15+D15+IF(D15&lt;=C15,1,0))*1440,0))</f>
        <v/>
      </c>
    </row>
    <row r="16" spans="1:10">
      <c r="B16" s="2"/>
      <c r="C16" s="5"/>
      <c r="D16" s="5"/>
      <c r="F16" s="3" t="str">
        <f>IF(OR(I16="",J16=""),"",(J16-I16)/60)</f>
        <v/>
      </c>
      <c r="G16" s="3" t="str">
        <f>IF(I16="","",IF(COUNTIFS($A$2:$A$500,A16,$I$2:$I$500,"&lt;"&amp;I16)=0,"",(I16-_xlfn.MAXIFS($J$2:$J$500,$A$2:$A$500,A16,$I$2:$I$500,"&lt;"&amp;I16))/60))</f>
        <v/>
      </c>
      <c r="H16" t="str">
        <f>IF(G16="","",IF(G16&lt;0,"Overlapper forrige vakt",IF(G16&lt;11,"Under 11 t hvile","")))</f>
        <v/>
      </c>
      <c r="I16" s="4" t="str">
        <f>IF(OR(B16="",C16=""),"",ROUND((B16+C16)*1440,0))</f>
        <v/>
      </c>
      <c r="J16" s="4" t="str">
        <f>IF(OR(B16="",C16="",D16=""),"",ROUND((B16+D16+IF(D16&lt;=C16,1,0))*1440,0))</f>
        <v/>
      </c>
    </row>
    <row r="17" spans="1:10">
      <c r="B17" s="2"/>
      <c r="C17" s="5"/>
      <c r="D17" s="5"/>
      <c r="F17" s="3" t="str">
        <f>IF(OR(I17="",J17=""),"",(J17-I17)/60)</f>
        <v/>
      </c>
      <c r="G17" s="3" t="str">
        <f>IF(I17="","",IF(COUNTIFS($A$2:$A$500,A17,$I$2:$I$500,"&lt;"&amp;I17)=0,"",(I17-_xlfn.MAXIFS($J$2:$J$500,$A$2:$A$500,A17,$I$2:$I$500,"&lt;"&amp;I17))/60))</f>
        <v/>
      </c>
      <c r="H17" t="str">
        <f>IF(G17="","",IF(G17&lt;0,"Overlapper forrige vakt",IF(G17&lt;11,"Under 11 t hvile","")))</f>
        <v/>
      </c>
      <c r="I17" s="4" t="str">
        <f>IF(OR(B17="",C17=""),"",ROUND((B17+C17)*1440,0))</f>
        <v/>
      </c>
      <c r="J17" s="4" t="str">
        <f>IF(OR(B17="",C17="",D17=""),"",ROUND((B17+D17+IF(D17&lt;=C17,1,0))*1440,0))</f>
        <v/>
      </c>
    </row>
    <row r="18" spans="1:10">
      <c r="B18" s="2"/>
      <c r="C18" s="5"/>
      <c r="D18" s="5"/>
      <c r="F18" s="3" t="str">
        <f>IF(OR(I18="",J18=""),"",(J18-I18)/60)</f>
        <v/>
      </c>
      <c r="G18" s="3" t="str">
        <f>IF(I18="","",IF(COUNTIFS($A$2:$A$500,A18,$I$2:$I$500,"&lt;"&amp;I18)=0,"",(I18-_xlfn.MAXIFS($J$2:$J$500,$A$2:$A$500,A18,$I$2:$I$500,"&lt;"&amp;I18))/60))</f>
        <v/>
      </c>
      <c r="H18" t="str">
        <f>IF(G18="","",IF(G18&lt;0,"Overlapper forrige vakt",IF(G18&lt;11,"Under 11 t hvile","")))</f>
        <v/>
      </c>
      <c r="I18" s="4" t="str">
        <f>IF(OR(B18="",C18=""),"",ROUND((B18+C18)*1440,0))</f>
        <v/>
      </c>
      <c r="J18" s="4" t="str">
        <f>IF(OR(B18="",C18="",D18=""),"",ROUND((B18+D18+IF(D18&lt;=C18,1,0))*1440,0))</f>
        <v/>
      </c>
    </row>
    <row r="19" spans="1:10">
      <c r="B19" s="2"/>
      <c r="C19" s="5"/>
      <c r="D19" s="5"/>
      <c r="F19" s="3" t="str">
        <f>IF(OR(I19="",J19=""),"",(J19-I19)/60)</f>
        <v/>
      </c>
      <c r="G19" s="3" t="str">
        <f>IF(I19="","",IF(COUNTIFS($A$2:$A$500,A19,$I$2:$I$500,"&lt;"&amp;I19)=0,"",(I19-_xlfn.MAXIFS($J$2:$J$500,$A$2:$A$500,A19,$I$2:$I$500,"&lt;"&amp;I19))/60))</f>
        <v/>
      </c>
      <c r="H19" t="str">
        <f>IF(G19="","",IF(G19&lt;0,"Overlapper forrige vakt",IF(G19&lt;11,"Under 11 t hvile","")))</f>
        <v/>
      </c>
      <c r="I19" s="4" t="str">
        <f>IF(OR(B19="",C19=""),"",ROUND((B19+C19)*1440,0))</f>
        <v/>
      </c>
      <c r="J19" s="4" t="str">
        <f>IF(OR(B19="",C19="",D19=""),"",ROUND((B19+D19+IF(D19&lt;=C19,1,0))*1440,0))</f>
        <v/>
      </c>
    </row>
    <row r="20" spans="1:10">
      <c r="B20" s="2"/>
      <c r="C20" s="5"/>
      <c r="D20" s="5"/>
      <c r="F20" s="3" t="str">
        <f>IF(OR(I20="",J20=""),"",(J20-I20)/60)</f>
        <v/>
      </c>
      <c r="G20" s="3" t="str">
        <f>IF(I20="","",IF(COUNTIFS($A$2:$A$500,A20,$I$2:$I$500,"&lt;"&amp;I20)=0,"",(I20-_xlfn.MAXIFS($J$2:$J$500,$A$2:$A$500,A20,$I$2:$I$500,"&lt;"&amp;I20))/60))</f>
        <v/>
      </c>
      <c r="H20" t="str">
        <f>IF(G20="","",IF(G20&lt;0,"Overlapper forrige vakt",IF(G20&lt;11,"Under 11 t hvile","")))</f>
        <v/>
      </c>
      <c r="I20" s="4" t="str">
        <f>IF(OR(B20="",C20=""),"",ROUND((B20+C20)*1440,0))</f>
        <v/>
      </c>
      <c r="J20" s="4" t="str">
        <f>IF(OR(B20="",C20="",D20=""),"",ROUND((B20+D20+IF(D20&lt;=C20,1,0))*1440,0))</f>
        <v/>
      </c>
    </row>
    <row r="21" spans="1:10">
      <c r="B21" s="2"/>
      <c r="C21" s="5"/>
      <c r="D21" s="5"/>
      <c r="F21" s="3" t="str">
        <f>IF(OR(I21="",J21=""),"",(J21-I21)/60)</f>
        <v/>
      </c>
      <c r="G21" s="3" t="str">
        <f>IF(I21="","",IF(COUNTIFS($A$2:$A$500,A21,$I$2:$I$500,"&lt;"&amp;I21)=0,"",(I21-_xlfn.MAXIFS($J$2:$J$500,$A$2:$A$500,A21,$I$2:$I$500,"&lt;"&amp;I21))/60))</f>
        <v/>
      </c>
      <c r="H21" t="str">
        <f>IF(G21="","",IF(G21&lt;0,"Overlapper forrige vakt",IF(G21&lt;11,"Under 11 t hvile","")))</f>
        <v/>
      </c>
      <c r="I21" s="4" t="str">
        <f>IF(OR(B21="",C21=""),"",ROUND((B21+C21)*1440,0))</f>
        <v/>
      </c>
      <c r="J21" s="4" t="str">
        <f>IF(OR(B21="",C21="",D21=""),"",ROUND((B21+D21+IF(D21&lt;=C21,1,0))*1440,0))</f>
        <v/>
      </c>
    </row>
    <row r="22" spans="1:10">
      <c r="B22" s="2"/>
      <c r="C22" s="5"/>
      <c r="D22" s="5"/>
      <c r="F22" s="3" t="str">
        <f>IF(OR(I22="",J22=""),"",(J22-I22)/60)</f>
        <v/>
      </c>
      <c r="G22" s="3" t="str">
        <f>IF(I22="","",IF(COUNTIFS($A$2:$A$500,A22,$I$2:$I$500,"&lt;"&amp;I22)=0,"",(I22-_xlfn.MAXIFS($J$2:$J$500,$A$2:$A$500,A22,$I$2:$I$500,"&lt;"&amp;I22))/60))</f>
        <v/>
      </c>
      <c r="H22" t="str">
        <f>IF(G22="","",IF(G22&lt;0,"Overlapper forrige vakt",IF(G22&lt;11,"Under 11 t hvile","")))</f>
        <v/>
      </c>
      <c r="I22" s="4" t="str">
        <f>IF(OR(B22="",C22=""),"",ROUND((B22+C22)*1440,0))</f>
        <v/>
      </c>
      <c r="J22" s="4" t="str">
        <f>IF(OR(B22="",C22="",D22=""),"",ROUND((B22+D22+IF(D22&lt;=C22,1,0))*1440,0))</f>
        <v/>
      </c>
    </row>
    <row r="23" spans="1:10">
      <c r="B23" s="2"/>
      <c r="C23" s="5"/>
      <c r="D23" s="5"/>
      <c r="F23" s="3" t="str">
        <f>IF(OR(I23="",J23=""),"",(J23-I23)/60)</f>
        <v/>
      </c>
      <c r="G23" s="3" t="str">
        <f>IF(I23="","",IF(COUNTIFS($A$2:$A$500,A23,$I$2:$I$500,"&lt;"&amp;I23)=0,"",(I23-_xlfn.MAXIFS($J$2:$J$500,$A$2:$A$500,A23,$I$2:$I$500,"&lt;"&amp;I23))/60))</f>
        <v/>
      </c>
      <c r="H23" t="str">
        <f>IF(G23="","",IF(G23&lt;0,"Overlapper forrige vakt",IF(G23&lt;11,"Under 11 t hvile","")))</f>
        <v/>
      </c>
      <c r="I23" s="4" t="str">
        <f>IF(OR(B23="",C23=""),"",ROUND((B23+C23)*1440,0))</f>
        <v/>
      </c>
      <c r="J23" s="4" t="str">
        <f>IF(OR(B23="",C23="",D23=""),"",ROUND((B23+D23+IF(D23&lt;=C23,1,0))*1440,0))</f>
        <v/>
      </c>
    </row>
    <row r="24" spans="1:10">
      <c r="B24" s="2"/>
      <c r="C24" s="5"/>
      <c r="D24" s="5"/>
      <c r="F24" s="3" t="str">
        <f>IF(OR(I24="",J24=""),"",(J24-I24)/60)</f>
        <v/>
      </c>
      <c r="G24" s="3" t="str">
        <f>IF(I24="","",IF(COUNTIFS($A$2:$A$500,A24,$I$2:$I$500,"&lt;"&amp;I24)=0,"",(I24-_xlfn.MAXIFS($J$2:$J$500,$A$2:$A$500,A24,$I$2:$I$500,"&lt;"&amp;I24))/60))</f>
        <v/>
      </c>
      <c r="H24" t="str">
        <f>IF(G24="","",IF(G24&lt;0,"Overlapper forrige vakt",IF(G24&lt;11,"Under 11 t hvile","")))</f>
        <v/>
      </c>
      <c r="I24" s="4" t="str">
        <f>IF(OR(B24="",C24=""),"",ROUND((B24+C24)*1440,0))</f>
        <v/>
      </c>
      <c r="J24" s="4" t="str">
        <f>IF(OR(B24="",C24="",D24=""),"",ROUND((B24+D24+IF(D24&lt;=C24,1,0))*1440,0))</f>
        <v/>
      </c>
    </row>
    <row r="25" spans="1:10">
      <c r="B25" s="2"/>
      <c r="C25" s="5"/>
      <c r="D25" s="5"/>
      <c r="F25" s="3" t="str">
        <f>IF(OR(I25="",J25=""),"",(J25-I25)/60)</f>
        <v/>
      </c>
      <c r="G25" s="3" t="str">
        <f>IF(I25="","",IF(COUNTIFS($A$2:$A$500,A25,$I$2:$I$500,"&lt;"&amp;I25)=0,"",(I25-_xlfn.MAXIFS($J$2:$J$500,$A$2:$A$500,A25,$I$2:$I$500,"&lt;"&amp;I25))/60))</f>
        <v/>
      </c>
      <c r="H25" t="str">
        <f>IF(G25="","",IF(G25&lt;0,"Overlapper forrige vakt",IF(G25&lt;11,"Under 11 t hvile","")))</f>
        <v/>
      </c>
      <c r="I25" s="4" t="str">
        <f>IF(OR(B25="",C25=""),"",ROUND((B25+C25)*1440,0))</f>
        <v/>
      </c>
      <c r="J25" s="4" t="str">
        <f>IF(OR(B25="",C25="",D25=""),"",ROUND((B25+D25+IF(D25&lt;=C25,1,0))*1440,0))</f>
        <v/>
      </c>
    </row>
    <row r="26" spans="1:10">
      <c r="B26" s="2"/>
      <c r="C26" s="5"/>
      <c r="D26" s="5"/>
      <c r="F26" s="3" t="str">
        <f>IF(OR(I26="",J26=""),"",(J26-I26)/60)</f>
        <v/>
      </c>
      <c r="G26" s="3" t="str">
        <f>IF(I26="","",IF(COUNTIFS($A$2:$A$500,A26,$I$2:$I$500,"&lt;"&amp;I26)=0,"",(I26-_xlfn.MAXIFS($J$2:$J$500,$A$2:$A$500,A26,$I$2:$I$500,"&lt;"&amp;I26))/60))</f>
        <v/>
      </c>
      <c r="H26" t="str">
        <f>IF(G26="","",IF(G26&lt;0,"Overlapper forrige vakt",IF(G26&lt;11,"Under 11 t hvile","")))</f>
        <v/>
      </c>
      <c r="I26" s="4" t="str">
        <f>IF(OR(B26="",C26=""),"",ROUND((B26+C26)*1440,0))</f>
        <v/>
      </c>
      <c r="J26" s="4" t="str">
        <f>IF(OR(B26="",C26="",D26=""),"",ROUND((B26+D26+IF(D26&lt;=C26,1,0))*1440,0))</f>
        <v/>
      </c>
    </row>
    <row r="27" spans="1:10">
      <c r="B27" s="2"/>
      <c r="C27" s="5"/>
      <c r="D27" s="5"/>
      <c r="F27" s="3" t="str">
        <f>IF(OR(I27="",J27=""),"",(J27-I27)/60)</f>
        <v/>
      </c>
      <c r="G27" s="3" t="str">
        <f>IF(I27="","",IF(COUNTIFS($A$2:$A$500,A27,$I$2:$I$500,"&lt;"&amp;I27)=0,"",(I27-_xlfn.MAXIFS($J$2:$J$500,$A$2:$A$500,A27,$I$2:$I$500,"&lt;"&amp;I27))/60))</f>
        <v/>
      </c>
      <c r="H27" t="str">
        <f>IF(G27="","",IF(G27&lt;0,"Overlapper forrige vakt",IF(G27&lt;11,"Under 11 t hvile","")))</f>
        <v/>
      </c>
      <c r="I27" s="4" t="str">
        <f>IF(OR(B27="",C27=""),"",ROUND((B27+C27)*1440,0))</f>
        <v/>
      </c>
      <c r="J27" s="4" t="str">
        <f>IF(OR(B27="",C27="",D27=""),"",ROUND((B27+D27+IF(D27&lt;=C27,1,0))*1440,0))</f>
        <v/>
      </c>
    </row>
    <row r="28" spans="1:10">
      <c r="B28" s="2"/>
      <c r="C28" s="5"/>
      <c r="D28" s="5"/>
      <c r="F28" s="3" t="str">
        <f>IF(OR(I28="",J28=""),"",(J28-I28)/60)</f>
        <v/>
      </c>
      <c r="G28" s="3" t="str">
        <f>IF(I28="","",IF(COUNTIFS($A$2:$A$500,A28,$I$2:$I$500,"&lt;"&amp;I28)=0,"",(I28-_xlfn.MAXIFS($J$2:$J$500,$A$2:$A$500,A28,$I$2:$I$500,"&lt;"&amp;I28))/60))</f>
        <v/>
      </c>
      <c r="H28" t="str">
        <f>IF(G28="","",IF(G28&lt;0,"Overlapper forrige vakt",IF(G28&lt;11,"Under 11 t hvile","")))</f>
        <v/>
      </c>
      <c r="I28" s="4" t="str">
        <f>IF(OR(B28="",C28=""),"",ROUND((B28+C28)*1440,0))</f>
        <v/>
      </c>
      <c r="J28" s="4" t="str">
        <f>IF(OR(B28="",C28="",D28=""),"",ROUND((B28+D28+IF(D28&lt;=C28,1,0))*1440,0))</f>
        <v/>
      </c>
    </row>
    <row r="29" spans="1:10">
      <c r="B29" s="2"/>
      <c r="C29" s="5"/>
      <c r="D29" s="5"/>
      <c r="F29" s="3" t="str">
        <f>IF(OR(I29="",J29=""),"",(J29-I29)/60)</f>
        <v/>
      </c>
      <c r="G29" s="3" t="str">
        <f>IF(I29="","",IF(COUNTIFS($A$2:$A$500,A29,$I$2:$I$500,"&lt;"&amp;I29)=0,"",(I29-_xlfn.MAXIFS($J$2:$J$500,$A$2:$A$500,A29,$I$2:$I$500,"&lt;"&amp;I29))/60))</f>
        <v/>
      </c>
      <c r="H29" t="str">
        <f>IF(G29="","",IF(G29&lt;0,"Overlapper forrige vakt",IF(G29&lt;11,"Under 11 t hvile","")))</f>
        <v/>
      </c>
      <c r="I29" s="4" t="str">
        <f>IF(OR(B29="",C29=""),"",ROUND((B29+C29)*1440,0))</f>
        <v/>
      </c>
      <c r="J29" s="4" t="str">
        <f>IF(OR(B29="",C29="",D29=""),"",ROUND((B29+D29+IF(D29&lt;=C29,1,0))*1440,0))</f>
        <v/>
      </c>
    </row>
    <row r="30" spans="1:10">
      <c r="B30" s="2"/>
      <c r="C30" s="5"/>
      <c r="D30" s="5"/>
      <c r="F30" s="3" t="str">
        <f>IF(OR(I30="",J30=""),"",(J30-I30)/60)</f>
        <v/>
      </c>
      <c r="G30" s="3" t="str">
        <f>IF(I30="","",IF(COUNTIFS($A$2:$A$500,A30,$I$2:$I$500,"&lt;"&amp;I30)=0,"",(I30-_xlfn.MAXIFS($J$2:$J$500,$A$2:$A$500,A30,$I$2:$I$500,"&lt;"&amp;I30))/60))</f>
        <v/>
      </c>
      <c r="H30" t="str">
        <f>IF(G30="","",IF(G30&lt;0,"Overlapper forrige vakt",IF(G30&lt;11,"Under 11 t hvile","")))</f>
        <v/>
      </c>
      <c r="I30" s="4" t="str">
        <f>IF(OR(B30="",C30=""),"",ROUND((B30+C30)*1440,0))</f>
        <v/>
      </c>
      <c r="J30" s="4" t="str">
        <f>IF(OR(B30="",C30="",D30=""),"",ROUND((B30+D30+IF(D30&lt;=C30,1,0))*1440,0))</f>
        <v/>
      </c>
    </row>
    <row r="31" spans="1:10">
      <c r="B31" s="2"/>
      <c r="C31" s="5"/>
      <c r="D31" s="5"/>
      <c r="F31" s="3" t="str">
        <f>IF(OR(I31="",J31=""),"",(J31-I31)/60)</f>
        <v/>
      </c>
      <c r="G31" s="3" t="str">
        <f>IF(I31="","",IF(COUNTIFS($A$2:$A$500,A31,$I$2:$I$500,"&lt;"&amp;I31)=0,"",(I31-_xlfn.MAXIFS($J$2:$J$500,$A$2:$A$500,A31,$I$2:$I$500,"&lt;"&amp;I31))/60))</f>
        <v/>
      </c>
      <c r="H31" t="str">
        <f>IF(G31="","",IF(G31&lt;0,"Overlapper forrige vakt",IF(G31&lt;11,"Under 11 t hvile","")))</f>
        <v/>
      </c>
      <c r="I31" s="4" t="str">
        <f>IF(OR(B31="",C31=""),"",ROUND((B31+C31)*1440,0))</f>
        <v/>
      </c>
      <c r="J31" s="4" t="str">
        <f>IF(OR(B31="",C31="",D31=""),"",ROUND((B31+D31+IF(D31&lt;=C31,1,0))*1440,0))</f>
        <v/>
      </c>
    </row>
    <row r="32" spans="1:10">
      <c r="B32" s="2"/>
      <c r="C32" s="5"/>
      <c r="D32" s="5"/>
      <c r="F32" s="3" t="str">
        <f>IF(OR(I32="",J32=""),"",(J32-I32)/60)</f>
        <v/>
      </c>
      <c r="G32" s="3" t="str">
        <f>IF(I32="","",IF(COUNTIFS($A$2:$A$500,A32,$I$2:$I$500,"&lt;"&amp;I32)=0,"",(I32-_xlfn.MAXIFS($J$2:$J$500,$A$2:$A$500,A32,$I$2:$I$500,"&lt;"&amp;I32))/60))</f>
        <v/>
      </c>
      <c r="H32" t="str">
        <f>IF(G32="","",IF(G32&lt;0,"Overlapper forrige vakt",IF(G32&lt;11,"Under 11 t hvile","")))</f>
        <v/>
      </c>
      <c r="I32" s="4" t="str">
        <f>IF(OR(B32="",C32=""),"",ROUND((B32+C32)*1440,0))</f>
        <v/>
      </c>
      <c r="J32" s="4" t="str">
        <f>IF(OR(B32="",C32="",D32=""),"",ROUND((B32+D32+IF(D32&lt;=C32,1,0))*1440,0))</f>
        <v/>
      </c>
    </row>
    <row r="33" spans="1:10">
      <c r="B33" s="2"/>
      <c r="C33" s="5"/>
      <c r="D33" s="5"/>
      <c r="F33" s="3" t="str">
        <f>IF(OR(I33="",J33=""),"",(J33-I33)/60)</f>
        <v/>
      </c>
      <c r="G33" s="3" t="str">
        <f>IF(I33="","",IF(COUNTIFS($A$2:$A$500,A33,$I$2:$I$500,"&lt;"&amp;I33)=0,"",(I33-_xlfn.MAXIFS($J$2:$J$500,$A$2:$A$500,A33,$I$2:$I$500,"&lt;"&amp;I33))/60))</f>
        <v/>
      </c>
      <c r="H33" t="str">
        <f>IF(G33="","",IF(G33&lt;0,"Overlapper forrige vakt",IF(G33&lt;11,"Under 11 t hvile","")))</f>
        <v/>
      </c>
      <c r="I33" s="4" t="str">
        <f>IF(OR(B33="",C33=""),"",ROUND((B33+C33)*1440,0))</f>
        <v/>
      </c>
      <c r="J33" s="4" t="str">
        <f>IF(OR(B33="",C33="",D33=""),"",ROUND((B33+D33+IF(D33&lt;=C33,1,0))*1440,0))</f>
        <v/>
      </c>
    </row>
    <row r="34" spans="1:10">
      <c r="B34" s="2"/>
      <c r="C34" s="5"/>
      <c r="D34" s="5"/>
      <c r="F34" s="3" t="str">
        <f>IF(OR(I34="",J34=""),"",(J34-I34)/60)</f>
        <v/>
      </c>
      <c r="G34" s="3" t="str">
        <f>IF(I34="","",IF(COUNTIFS($A$2:$A$500,A34,$I$2:$I$500,"&lt;"&amp;I34)=0,"",(I34-_xlfn.MAXIFS($J$2:$J$500,$A$2:$A$500,A34,$I$2:$I$500,"&lt;"&amp;I34))/60))</f>
        <v/>
      </c>
      <c r="H34" t="str">
        <f>IF(G34="","",IF(G34&lt;0,"Overlapper forrige vakt",IF(G34&lt;11,"Under 11 t hvile","")))</f>
        <v/>
      </c>
      <c r="I34" s="4" t="str">
        <f>IF(OR(B34="",C34=""),"",ROUND((B34+C34)*1440,0))</f>
        <v/>
      </c>
      <c r="J34" s="4" t="str">
        <f>IF(OR(B34="",C34="",D34=""),"",ROUND((B34+D34+IF(D34&lt;=C34,1,0))*1440,0))</f>
        <v/>
      </c>
    </row>
    <row r="35" spans="1:10">
      <c r="B35" s="2"/>
      <c r="C35" s="5"/>
      <c r="D35" s="5"/>
      <c r="F35" s="3" t="str">
        <f>IF(OR(I35="",J35=""),"",(J35-I35)/60)</f>
        <v/>
      </c>
      <c r="G35" s="3" t="str">
        <f>IF(I35="","",IF(COUNTIFS($A$2:$A$500,A35,$I$2:$I$500,"&lt;"&amp;I35)=0,"",(I35-_xlfn.MAXIFS($J$2:$J$500,$A$2:$A$500,A35,$I$2:$I$500,"&lt;"&amp;I35))/60))</f>
        <v/>
      </c>
      <c r="H35" t="str">
        <f>IF(G35="","",IF(G35&lt;0,"Overlapper forrige vakt",IF(G35&lt;11,"Under 11 t hvile","")))</f>
        <v/>
      </c>
      <c r="I35" s="4" t="str">
        <f>IF(OR(B35="",C35=""),"",ROUND((B35+C35)*1440,0))</f>
        <v/>
      </c>
      <c r="J35" s="4" t="str">
        <f>IF(OR(B35="",C35="",D35=""),"",ROUND((B35+D35+IF(D35&lt;=C35,1,0))*1440,0))</f>
        <v/>
      </c>
    </row>
    <row r="36" spans="1:10">
      <c r="B36" s="2"/>
      <c r="C36" s="5"/>
      <c r="D36" s="5"/>
      <c r="F36" s="3" t="str">
        <f>IF(OR(I36="",J36=""),"",(J36-I36)/60)</f>
        <v/>
      </c>
      <c r="G36" s="3" t="str">
        <f>IF(I36="","",IF(COUNTIFS($A$2:$A$500,A36,$I$2:$I$500,"&lt;"&amp;I36)=0,"",(I36-_xlfn.MAXIFS($J$2:$J$500,$A$2:$A$500,A36,$I$2:$I$500,"&lt;"&amp;I36))/60))</f>
        <v/>
      </c>
      <c r="H36" t="str">
        <f>IF(G36="","",IF(G36&lt;0,"Overlapper forrige vakt",IF(G36&lt;11,"Under 11 t hvile","")))</f>
        <v/>
      </c>
      <c r="I36" s="4" t="str">
        <f>IF(OR(B36="",C36=""),"",ROUND((B36+C36)*1440,0))</f>
        <v/>
      </c>
      <c r="J36" s="4" t="str">
        <f>IF(OR(B36="",C36="",D36=""),"",ROUND((B36+D36+IF(D36&lt;=C36,1,0))*1440,0))</f>
        <v/>
      </c>
    </row>
    <row r="37" spans="1:10">
      <c r="B37" s="2"/>
      <c r="C37" s="5"/>
      <c r="D37" s="5"/>
      <c r="F37" s="3" t="str">
        <f>IF(OR(I37="",J37=""),"",(J37-I37)/60)</f>
        <v/>
      </c>
      <c r="G37" s="3" t="str">
        <f>IF(I37="","",IF(COUNTIFS($A$2:$A$500,A37,$I$2:$I$500,"&lt;"&amp;I37)=0,"",(I37-_xlfn.MAXIFS($J$2:$J$500,$A$2:$A$500,A37,$I$2:$I$500,"&lt;"&amp;I37))/60))</f>
        <v/>
      </c>
      <c r="H37" t="str">
        <f>IF(G37="","",IF(G37&lt;0,"Overlapper forrige vakt",IF(G37&lt;11,"Under 11 t hvile","")))</f>
        <v/>
      </c>
      <c r="I37" s="4" t="str">
        <f>IF(OR(B37="",C37=""),"",ROUND((B37+C37)*1440,0))</f>
        <v/>
      </c>
      <c r="J37" s="4" t="str">
        <f>IF(OR(B37="",C37="",D37=""),"",ROUND((B37+D37+IF(D37&lt;=C37,1,0))*1440,0))</f>
        <v/>
      </c>
    </row>
    <row r="38" spans="1:10">
      <c r="B38" s="2"/>
      <c r="C38" s="5"/>
      <c r="D38" s="5"/>
      <c r="F38" s="3" t="str">
        <f>IF(OR(I38="",J38=""),"",(J38-I38)/60)</f>
        <v/>
      </c>
      <c r="G38" s="3" t="str">
        <f>IF(I38="","",IF(COUNTIFS($A$2:$A$500,A38,$I$2:$I$500,"&lt;"&amp;I38)=0,"",(I38-_xlfn.MAXIFS($J$2:$J$500,$A$2:$A$500,A38,$I$2:$I$500,"&lt;"&amp;I38))/60))</f>
        <v/>
      </c>
      <c r="H38" t="str">
        <f>IF(G38="","",IF(G38&lt;0,"Overlapper forrige vakt",IF(G38&lt;11,"Under 11 t hvile","")))</f>
        <v/>
      </c>
      <c r="I38" s="4" t="str">
        <f>IF(OR(B38="",C38=""),"",ROUND((B38+C38)*1440,0))</f>
        <v/>
      </c>
      <c r="J38" s="4" t="str">
        <f>IF(OR(B38="",C38="",D38=""),"",ROUND((B38+D38+IF(D38&lt;=C38,1,0))*1440,0))</f>
        <v/>
      </c>
    </row>
    <row r="39" spans="1:10">
      <c r="B39" s="2"/>
      <c r="C39" s="5"/>
      <c r="D39" s="5"/>
      <c r="F39" s="3" t="str">
        <f>IF(OR(I39="",J39=""),"",(J39-I39)/60)</f>
        <v/>
      </c>
      <c r="G39" s="3" t="str">
        <f>IF(I39="","",IF(COUNTIFS($A$2:$A$500,A39,$I$2:$I$500,"&lt;"&amp;I39)=0,"",(I39-_xlfn.MAXIFS($J$2:$J$500,$A$2:$A$500,A39,$I$2:$I$500,"&lt;"&amp;I39))/60))</f>
        <v/>
      </c>
      <c r="H39" t="str">
        <f>IF(G39="","",IF(G39&lt;0,"Overlapper forrige vakt",IF(G39&lt;11,"Under 11 t hvile","")))</f>
        <v/>
      </c>
      <c r="I39" s="4" t="str">
        <f>IF(OR(B39="",C39=""),"",ROUND((B39+C39)*1440,0))</f>
        <v/>
      </c>
      <c r="J39" s="4" t="str">
        <f>IF(OR(B39="",C39="",D39=""),"",ROUND((B39+D39+IF(D39&lt;=C39,1,0))*1440,0))</f>
        <v/>
      </c>
    </row>
    <row r="40" spans="1:10">
      <c r="B40" s="2"/>
      <c r="C40" s="5"/>
      <c r="D40" s="5"/>
      <c r="F40" s="3" t="str">
        <f>IF(OR(I40="",J40=""),"",(J40-I40)/60)</f>
        <v/>
      </c>
      <c r="G40" s="3" t="str">
        <f>IF(I40="","",IF(COUNTIFS($A$2:$A$500,A40,$I$2:$I$500,"&lt;"&amp;I40)=0,"",(I40-_xlfn.MAXIFS($J$2:$J$500,$A$2:$A$500,A40,$I$2:$I$500,"&lt;"&amp;I40))/60))</f>
        <v/>
      </c>
      <c r="H40" t="str">
        <f>IF(G40="","",IF(G40&lt;0,"Overlapper forrige vakt",IF(G40&lt;11,"Under 11 t hvile","")))</f>
        <v/>
      </c>
      <c r="I40" s="4" t="str">
        <f>IF(OR(B40="",C40=""),"",ROUND((B40+C40)*1440,0))</f>
        <v/>
      </c>
      <c r="J40" s="4" t="str">
        <f>IF(OR(B40="",C40="",D40=""),"",ROUND((B40+D40+IF(D40&lt;=C40,1,0))*1440,0))</f>
        <v/>
      </c>
    </row>
    <row r="41" spans="1:10">
      <c r="B41" s="2"/>
      <c r="C41" s="5"/>
      <c r="D41" s="5"/>
      <c r="F41" s="3" t="str">
        <f>IF(OR(I41="",J41=""),"",(J41-I41)/60)</f>
        <v/>
      </c>
      <c r="G41" s="3" t="str">
        <f>IF(I41="","",IF(COUNTIFS($A$2:$A$500,A41,$I$2:$I$500,"&lt;"&amp;I41)=0,"",(I41-_xlfn.MAXIFS($J$2:$J$500,$A$2:$A$500,A41,$I$2:$I$500,"&lt;"&amp;I41))/60))</f>
        <v/>
      </c>
      <c r="H41" t="str">
        <f>IF(G41="","",IF(G41&lt;0,"Overlapper forrige vakt",IF(G41&lt;11,"Under 11 t hvile","")))</f>
        <v/>
      </c>
      <c r="I41" s="4" t="str">
        <f>IF(OR(B41="",C41=""),"",ROUND((B41+C41)*1440,0))</f>
        <v/>
      </c>
      <c r="J41" s="4" t="str">
        <f>IF(OR(B41="",C41="",D41=""),"",ROUND((B41+D41+IF(D41&lt;=C41,1,0))*1440,0))</f>
        <v/>
      </c>
    </row>
    <row r="42" spans="1:10">
      <c r="B42" s="2"/>
      <c r="C42" s="5"/>
      <c r="D42" s="5"/>
      <c r="F42" s="3" t="str">
        <f>IF(OR(I42="",J42=""),"",(J42-I42)/60)</f>
        <v/>
      </c>
      <c r="G42" s="3" t="str">
        <f>IF(I42="","",IF(COUNTIFS($A$2:$A$500,A42,$I$2:$I$500,"&lt;"&amp;I42)=0,"",(I42-_xlfn.MAXIFS($J$2:$J$500,$A$2:$A$500,A42,$I$2:$I$500,"&lt;"&amp;I42))/60))</f>
        <v/>
      </c>
      <c r="H42" t="str">
        <f>IF(G42="","",IF(G42&lt;0,"Overlapper forrige vakt",IF(G42&lt;11,"Under 11 t hvile","")))</f>
        <v/>
      </c>
      <c r="I42" s="4" t="str">
        <f>IF(OR(B42="",C42=""),"",ROUND((B42+C42)*1440,0))</f>
        <v/>
      </c>
      <c r="J42" s="4" t="str">
        <f>IF(OR(B42="",C42="",D42=""),"",ROUND((B42+D42+IF(D42&lt;=C42,1,0))*1440,0))</f>
        <v/>
      </c>
    </row>
    <row r="43" spans="1:10">
      <c r="B43" s="2"/>
      <c r="C43" s="5"/>
      <c r="D43" s="5"/>
      <c r="F43" s="3" t="str">
        <f>IF(OR(I43="",J43=""),"",(J43-I43)/60)</f>
        <v/>
      </c>
      <c r="G43" s="3" t="str">
        <f>IF(I43="","",IF(COUNTIFS($A$2:$A$500,A43,$I$2:$I$500,"&lt;"&amp;I43)=0,"",(I43-_xlfn.MAXIFS($J$2:$J$500,$A$2:$A$500,A43,$I$2:$I$500,"&lt;"&amp;I43))/60))</f>
        <v/>
      </c>
      <c r="H43" t="str">
        <f>IF(G43="","",IF(G43&lt;0,"Overlapper forrige vakt",IF(G43&lt;11,"Under 11 t hvile","")))</f>
        <v/>
      </c>
      <c r="I43" s="4" t="str">
        <f>IF(OR(B43="",C43=""),"",ROUND((B43+C43)*1440,0))</f>
        <v/>
      </c>
      <c r="J43" s="4" t="str">
        <f>IF(OR(B43="",C43="",D43=""),"",ROUND((B43+D43+IF(D43&lt;=C43,1,0))*1440,0))</f>
        <v/>
      </c>
    </row>
    <row r="44" spans="1:10">
      <c r="B44" s="2"/>
      <c r="C44" s="5"/>
      <c r="D44" s="5"/>
      <c r="F44" s="3" t="str">
        <f>IF(OR(I44="",J44=""),"",(J44-I44)/60)</f>
        <v/>
      </c>
      <c r="G44" s="3" t="str">
        <f>IF(I44="","",IF(COUNTIFS($A$2:$A$500,A44,$I$2:$I$500,"&lt;"&amp;I44)=0,"",(I44-_xlfn.MAXIFS($J$2:$J$500,$A$2:$A$500,A44,$I$2:$I$500,"&lt;"&amp;I44))/60))</f>
        <v/>
      </c>
      <c r="H44" t="str">
        <f>IF(G44="","",IF(G44&lt;0,"Overlapper forrige vakt",IF(G44&lt;11,"Under 11 t hvile","")))</f>
        <v/>
      </c>
      <c r="I44" s="4" t="str">
        <f>IF(OR(B44="",C44=""),"",ROUND((B44+C44)*1440,0))</f>
        <v/>
      </c>
      <c r="J44" s="4" t="str">
        <f>IF(OR(B44="",C44="",D44=""),"",ROUND((B44+D44+IF(D44&lt;=C44,1,0))*1440,0))</f>
        <v/>
      </c>
    </row>
    <row r="45" spans="1:10">
      <c r="B45" s="2"/>
      <c r="C45" s="5"/>
      <c r="D45" s="5"/>
      <c r="F45" s="3" t="str">
        <f>IF(OR(I45="",J45=""),"",(J45-I45)/60)</f>
        <v/>
      </c>
      <c r="G45" s="3" t="str">
        <f>IF(I45="","",IF(COUNTIFS($A$2:$A$500,A45,$I$2:$I$500,"&lt;"&amp;I45)=0,"",(I45-_xlfn.MAXIFS($J$2:$J$500,$A$2:$A$500,A45,$I$2:$I$500,"&lt;"&amp;I45))/60))</f>
        <v/>
      </c>
      <c r="H45" t="str">
        <f>IF(G45="","",IF(G45&lt;0,"Overlapper forrige vakt",IF(G45&lt;11,"Under 11 t hvile","")))</f>
        <v/>
      </c>
      <c r="I45" s="4" t="str">
        <f>IF(OR(B45="",C45=""),"",ROUND((B45+C45)*1440,0))</f>
        <v/>
      </c>
      <c r="J45" s="4" t="str">
        <f>IF(OR(B45="",C45="",D45=""),"",ROUND((B45+D45+IF(D45&lt;=C45,1,0))*1440,0))</f>
        <v/>
      </c>
    </row>
    <row r="46" spans="1:10">
      <c r="B46" s="2"/>
      <c r="C46" s="5"/>
      <c r="D46" s="5"/>
      <c r="F46" s="3" t="str">
        <f>IF(OR(I46="",J46=""),"",(J46-I46)/60)</f>
        <v/>
      </c>
      <c r="G46" s="3" t="str">
        <f>IF(I46="","",IF(COUNTIFS($A$2:$A$500,A46,$I$2:$I$500,"&lt;"&amp;I46)=0,"",(I46-_xlfn.MAXIFS($J$2:$J$500,$A$2:$A$500,A46,$I$2:$I$500,"&lt;"&amp;I46))/60))</f>
        <v/>
      </c>
      <c r="H46" t="str">
        <f>IF(G46="","",IF(G46&lt;0,"Overlapper forrige vakt",IF(G46&lt;11,"Under 11 t hvile","")))</f>
        <v/>
      </c>
      <c r="I46" s="4" t="str">
        <f>IF(OR(B46="",C46=""),"",ROUND((B46+C46)*1440,0))</f>
        <v/>
      </c>
      <c r="J46" s="4" t="str">
        <f>IF(OR(B46="",C46="",D46=""),"",ROUND((B46+D46+IF(D46&lt;=C46,1,0))*1440,0))</f>
        <v/>
      </c>
    </row>
    <row r="47" spans="1:10">
      <c r="B47" s="2"/>
      <c r="C47" s="5"/>
      <c r="D47" s="5"/>
      <c r="F47" s="3" t="str">
        <f>IF(OR(I47="",J47=""),"",(J47-I47)/60)</f>
        <v/>
      </c>
      <c r="G47" s="3" t="str">
        <f>IF(I47="","",IF(COUNTIFS($A$2:$A$500,A47,$I$2:$I$500,"&lt;"&amp;I47)=0,"",(I47-_xlfn.MAXIFS($J$2:$J$500,$A$2:$A$500,A47,$I$2:$I$500,"&lt;"&amp;I47))/60))</f>
        <v/>
      </c>
      <c r="H47" t="str">
        <f>IF(G47="","",IF(G47&lt;0,"Overlapper forrige vakt",IF(G47&lt;11,"Under 11 t hvile","")))</f>
        <v/>
      </c>
      <c r="I47" s="4" t="str">
        <f>IF(OR(B47="",C47=""),"",ROUND((B47+C47)*1440,0))</f>
        <v/>
      </c>
      <c r="J47" s="4" t="str">
        <f>IF(OR(B47="",C47="",D47=""),"",ROUND((B47+D47+IF(D47&lt;=C47,1,0))*1440,0))</f>
        <v/>
      </c>
    </row>
    <row r="48" spans="1:10">
      <c r="B48" s="2"/>
      <c r="C48" s="5"/>
      <c r="D48" s="5"/>
      <c r="F48" s="3" t="str">
        <f>IF(OR(I48="",J48=""),"",(J48-I48)/60)</f>
        <v/>
      </c>
      <c r="G48" s="3" t="str">
        <f>IF(I48="","",IF(COUNTIFS($A$2:$A$500,A48,$I$2:$I$500,"&lt;"&amp;I48)=0,"",(I48-_xlfn.MAXIFS($J$2:$J$500,$A$2:$A$500,A48,$I$2:$I$500,"&lt;"&amp;I48))/60))</f>
        <v/>
      </c>
      <c r="H48" t="str">
        <f>IF(G48="","",IF(G48&lt;0,"Overlapper forrige vakt",IF(G48&lt;11,"Under 11 t hvile","")))</f>
        <v/>
      </c>
      <c r="I48" s="4" t="str">
        <f>IF(OR(B48="",C48=""),"",ROUND((B48+C48)*1440,0))</f>
        <v/>
      </c>
      <c r="J48" s="4" t="str">
        <f>IF(OR(B48="",C48="",D48=""),"",ROUND((B48+D48+IF(D48&lt;=C48,1,0))*1440,0))</f>
        <v/>
      </c>
    </row>
    <row r="49" spans="1:10">
      <c r="B49" s="2"/>
      <c r="C49" s="5"/>
      <c r="D49" s="5"/>
      <c r="F49" s="3" t="str">
        <f>IF(OR(I49="",J49=""),"",(J49-I49)/60)</f>
        <v/>
      </c>
      <c r="G49" s="3" t="str">
        <f>IF(I49="","",IF(COUNTIFS($A$2:$A$500,A49,$I$2:$I$500,"&lt;"&amp;I49)=0,"",(I49-_xlfn.MAXIFS($J$2:$J$500,$A$2:$A$500,A49,$I$2:$I$500,"&lt;"&amp;I49))/60))</f>
        <v/>
      </c>
      <c r="H49" t="str">
        <f>IF(G49="","",IF(G49&lt;0,"Overlapper forrige vakt",IF(G49&lt;11,"Under 11 t hvile","")))</f>
        <v/>
      </c>
      <c r="I49" s="4" t="str">
        <f>IF(OR(B49="",C49=""),"",ROUND((B49+C49)*1440,0))</f>
        <v/>
      </c>
      <c r="J49" s="4" t="str">
        <f>IF(OR(B49="",C49="",D49=""),"",ROUND((B49+D49+IF(D49&lt;=C49,1,0))*1440,0))</f>
        <v/>
      </c>
    </row>
    <row r="50" spans="1:10">
      <c r="B50" s="2"/>
      <c r="C50" s="5"/>
      <c r="D50" s="5"/>
      <c r="F50" s="3" t="str">
        <f>IF(OR(I50="",J50=""),"",(J50-I50)/60)</f>
        <v/>
      </c>
      <c r="G50" s="3" t="str">
        <f>IF(I50="","",IF(COUNTIFS($A$2:$A$500,A50,$I$2:$I$500,"&lt;"&amp;I50)=0,"",(I50-_xlfn.MAXIFS($J$2:$J$500,$A$2:$A$500,A50,$I$2:$I$500,"&lt;"&amp;I50))/60))</f>
        <v/>
      </c>
      <c r="H50" t="str">
        <f>IF(G50="","",IF(G50&lt;0,"Overlapper forrige vakt",IF(G50&lt;11,"Under 11 t hvile","")))</f>
        <v/>
      </c>
      <c r="I50" s="4" t="str">
        <f>IF(OR(B50="",C50=""),"",ROUND((B50+C50)*1440,0))</f>
        <v/>
      </c>
      <c r="J50" s="4" t="str">
        <f>IF(OR(B50="",C50="",D50=""),"",ROUND((B50+D50+IF(D50&lt;=C50,1,0))*1440,0))</f>
        <v/>
      </c>
    </row>
    <row r="51" spans="1:10">
      <c r="B51" s="2"/>
      <c r="C51" s="5"/>
      <c r="D51" s="5"/>
      <c r="F51" s="3" t="str">
        <f>IF(OR(I51="",J51=""),"",(J51-I51)/60)</f>
        <v/>
      </c>
      <c r="G51" s="3" t="str">
        <f>IF(I51="","",IF(COUNTIFS($A$2:$A$500,A51,$I$2:$I$500,"&lt;"&amp;I51)=0,"",(I51-_xlfn.MAXIFS($J$2:$J$500,$A$2:$A$500,A51,$I$2:$I$500,"&lt;"&amp;I51))/60))</f>
        <v/>
      </c>
      <c r="H51" t="str">
        <f>IF(G51="","",IF(G51&lt;0,"Overlapper forrige vakt",IF(G51&lt;11,"Under 11 t hvile","")))</f>
        <v/>
      </c>
      <c r="I51" s="4" t="str">
        <f>IF(OR(B51="",C51=""),"",ROUND((B51+C51)*1440,0))</f>
        <v/>
      </c>
      <c r="J51" s="4" t="str">
        <f>IF(OR(B51="",C51="",D51=""),"",ROUND((B51+D51+IF(D51&lt;=C51,1,0))*1440,0))</f>
        <v/>
      </c>
    </row>
    <row r="52" spans="1:10">
      <c r="B52" s="2"/>
      <c r="C52" s="5"/>
      <c r="D52" s="5"/>
      <c r="F52" s="3" t="str">
        <f>IF(OR(I52="",J52=""),"",(J52-I52)/60)</f>
        <v/>
      </c>
      <c r="G52" s="3" t="str">
        <f>IF(I52="","",IF(COUNTIFS($A$2:$A$500,A52,$I$2:$I$500,"&lt;"&amp;I52)=0,"",(I52-_xlfn.MAXIFS($J$2:$J$500,$A$2:$A$500,A52,$I$2:$I$500,"&lt;"&amp;I52))/60))</f>
        <v/>
      </c>
      <c r="H52" t="str">
        <f>IF(G52="","",IF(G52&lt;0,"Overlapper forrige vakt",IF(G52&lt;11,"Under 11 t hvile","")))</f>
        <v/>
      </c>
      <c r="I52" s="4" t="str">
        <f>IF(OR(B52="",C52=""),"",ROUND((B52+C52)*1440,0))</f>
        <v/>
      </c>
      <c r="J52" s="4" t="str">
        <f>IF(OR(B52="",C52="",D52=""),"",ROUND((B52+D52+IF(D52&lt;=C52,1,0))*1440,0))</f>
        <v/>
      </c>
    </row>
    <row r="53" spans="1:10">
      <c r="B53" s="2"/>
      <c r="C53" s="5"/>
      <c r="D53" s="5"/>
      <c r="F53" s="3" t="str">
        <f>IF(OR(I53="",J53=""),"",(J53-I53)/60)</f>
        <v/>
      </c>
      <c r="G53" s="3" t="str">
        <f>IF(I53="","",IF(COUNTIFS($A$2:$A$500,A53,$I$2:$I$500,"&lt;"&amp;I53)=0,"",(I53-_xlfn.MAXIFS($J$2:$J$500,$A$2:$A$500,A53,$I$2:$I$500,"&lt;"&amp;I53))/60))</f>
        <v/>
      </c>
      <c r="H53" t="str">
        <f>IF(G53="","",IF(G53&lt;0,"Overlapper forrige vakt",IF(G53&lt;11,"Under 11 t hvile","")))</f>
        <v/>
      </c>
      <c r="I53" s="4" t="str">
        <f>IF(OR(B53="",C53=""),"",ROUND((B53+C53)*1440,0))</f>
        <v/>
      </c>
      <c r="J53" s="4" t="str">
        <f>IF(OR(B53="",C53="",D53=""),"",ROUND((B53+D53+IF(D53&lt;=C53,1,0))*1440,0))</f>
        <v/>
      </c>
    </row>
    <row r="54" spans="1:10">
      <c r="B54" s="2"/>
      <c r="C54" s="5"/>
      <c r="D54" s="5"/>
      <c r="F54" s="3" t="str">
        <f>IF(OR(I54="",J54=""),"",(J54-I54)/60)</f>
        <v/>
      </c>
      <c r="G54" s="3" t="str">
        <f>IF(I54="","",IF(COUNTIFS($A$2:$A$500,A54,$I$2:$I$500,"&lt;"&amp;I54)=0,"",(I54-_xlfn.MAXIFS($J$2:$J$500,$A$2:$A$500,A54,$I$2:$I$500,"&lt;"&amp;I54))/60))</f>
        <v/>
      </c>
      <c r="H54" t="str">
        <f>IF(G54="","",IF(G54&lt;0,"Overlapper forrige vakt",IF(G54&lt;11,"Under 11 t hvile","")))</f>
        <v/>
      </c>
      <c r="I54" s="4" t="str">
        <f>IF(OR(B54="",C54=""),"",ROUND((B54+C54)*1440,0))</f>
        <v/>
      </c>
      <c r="J54" s="4" t="str">
        <f>IF(OR(B54="",C54="",D54=""),"",ROUND((B54+D54+IF(D54&lt;=C54,1,0))*1440,0))</f>
        <v/>
      </c>
    </row>
    <row r="55" spans="1:10">
      <c r="B55" s="2"/>
      <c r="C55" s="5"/>
      <c r="D55" s="5"/>
      <c r="F55" s="3" t="str">
        <f>IF(OR(I55="",J55=""),"",(J55-I55)/60)</f>
        <v/>
      </c>
      <c r="G55" s="3" t="str">
        <f>IF(I55="","",IF(COUNTIFS($A$2:$A$500,A55,$I$2:$I$500,"&lt;"&amp;I55)=0,"",(I55-_xlfn.MAXIFS($J$2:$J$500,$A$2:$A$500,A55,$I$2:$I$500,"&lt;"&amp;I55))/60))</f>
        <v/>
      </c>
      <c r="H55" t="str">
        <f>IF(G55="","",IF(G55&lt;0,"Overlapper forrige vakt",IF(G55&lt;11,"Under 11 t hvile","")))</f>
        <v/>
      </c>
      <c r="I55" s="4" t="str">
        <f>IF(OR(B55="",C55=""),"",ROUND((B55+C55)*1440,0))</f>
        <v/>
      </c>
      <c r="J55" s="4" t="str">
        <f>IF(OR(B55="",C55="",D55=""),"",ROUND((B55+D55+IF(D55&lt;=C55,1,0))*1440,0))</f>
        <v/>
      </c>
    </row>
    <row r="56" spans="1:10">
      <c r="B56" s="2"/>
      <c r="C56" s="5"/>
      <c r="D56" s="5"/>
      <c r="F56" s="3" t="str">
        <f>IF(OR(I56="",J56=""),"",(J56-I56)/60)</f>
        <v/>
      </c>
      <c r="G56" s="3" t="str">
        <f>IF(I56="","",IF(COUNTIFS($A$2:$A$500,A56,$I$2:$I$500,"&lt;"&amp;I56)=0,"",(I56-_xlfn.MAXIFS($J$2:$J$500,$A$2:$A$500,A56,$I$2:$I$500,"&lt;"&amp;I56))/60))</f>
        <v/>
      </c>
      <c r="H56" t="str">
        <f>IF(G56="","",IF(G56&lt;0,"Overlapper forrige vakt",IF(G56&lt;11,"Under 11 t hvile","")))</f>
        <v/>
      </c>
      <c r="I56" s="4" t="str">
        <f>IF(OR(B56="",C56=""),"",ROUND((B56+C56)*1440,0))</f>
        <v/>
      </c>
      <c r="J56" s="4" t="str">
        <f>IF(OR(B56="",C56="",D56=""),"",ROUND((B56+D56+IF(D56&lt;=C56,1,0))*1440,0))</f>
        <v/>
      </c>
    </row>
    <row r="57" spans="1:10">
      <c r="B57" s="2"/>
      <c r="C57" s="5"/>
      <c r="D57" s="5"/>
      <c r="F57" s="3" t="str">
        <f>IF(OR(I57="",J57=""),"",(J57-I57)/60)</f>
        <v/>
      </c>
      <c r="G57" s="3" t="str">
        <f>IF(I57="","",IF(COUNTIFS($A$2:$A$500,A57,$I$2:$I$500,"&lt;"&amp;I57)=0,"",(I57-_xlfn.MAXIFS($J$2:$J$500,$A$2:$A$500,A57,$I$2:$I$500,"&lt;"&amp;I57))/60))</f>
        <v/>
      </c>
      <c r="H57" t="str">
        <f>IF(G57="","",IF(G57&lt;0,"Overlapper forrige vakt",IF(G57&lt;11,"Under 11 t hvile","")))</f>
        <v/>
      </c>
      <c r="I57" s="4" t="str">
        <f>IF(OR(B57="",C57=""),"",ROUND((B57+C57)*1440,0))</f>
        <v/>
      </c>
      <c r="J57" s="4" t="str">
        <f>IF(OR(B57="",C57="",D57=""),"",ROUND((B57+D57+IF(D57&lt;=C57,1,0))*1440,0))</f>
        <v/>
      </c>
    </row>
    <row r="58" spans="1:10">
      <c r="B58" s="2"/>
      <c r="C58" s="5"/>
      <c r="D58" s="5"/>
      <c r="F58" s="3" t="str">
        <f>IF(OR(I58="",J58=""),"",(J58-I58)/60)</f>
        <v/>
      </c>
      <c r="G58" s="3" t="str">
        <f>IF(I58="","",IF(COUNTIFS($A$2:$A$500,A58,$I$2:$I$500,"&lt;"&amp;I58)=0,"",(I58-_xlfn.MAXIFS($J$2:$J$500,$A$2:$A$500,A58,$I$2:$I$500,"&lt;"&amp;I58))/60))</f>
        <v/>
      </c>
      <c r="H58" t="str">
        <f>IF(G58="","",IF(G58&lt;0,"Overlapper forrige vakt",IF(G58&lt;11,"Under 11 t hvile","")))</f>
        <v/>
      </c>
      <c r="I58" s="4" t="str">
        <f>IF(OR(B58="",C58=""),"",ROUND((B58+C58)*1440,0))</f>
        <v/>
      </c>
      <c r="J58" s="4" t="str">
        <f>IF(OR(B58="",C58="",D58=""),"",ROUND((B58+D58+IF(D58&lt;=C58,1,0))*1440,0))</f>
        <v/>
      </c>
    </row>
    <row r="59" spans="1:10">
      <c r="B59" s="2"/>
      <c r="C59" s="5"/>
      <c r="D59" s="5"/>
      <c r="F59" s="3" t="str">
        <f>IF(OR(I59="",J59=""),"",(J59-I59)/60)</f>
        <v/>
      </c>
      <c r="G59" s="3" t="str">
        <f>IF(I59="","",IF(COUNTIFS($A$2:$A$500,A59,$I$2:$I$500,"&lt;"&amp;I59)=0,"",(I59-_xlfn.MAXIFS($J$2:$J$500,$A$2:$A$500,A59,$I$2:$I$500,"&lt;"&amp;I59))/60))</f>
        <v/>
      </c>
      <c r="H59" t="str">
        <f>IF(G59="","",IF(G59&lt;0,"Overlapper forrige vakt",IF(G59&lt;11,"Under 11 t hvile","")))</f>
        <v/>
      </c>
      <c r="I59" s="4" t="str">
        <f>IF(OR(B59="",C59=""),"",ROUND((B59+C59)*1440,0))</f>
        <v/>
      </c>
      <c r="J59" s="4" t="str">
        <f>IF(OR(B59="",C59="",D59=""),"",ROUND((B59+D59+IF(D59&lt;=C59,1,0))*1440,0))</f>
        <v/>
      </c>
    </row>
    <row r="60" spans="1:10">
      <c r="B60" s="2"/>
      <c r="C60" s="5"/>
      <c r="D60" s="5"/>
      <c r="F60" s="3" t="str">
        <f>IF(OR(I60="",J60=""),"",(J60-I60)/60)</f>
        <v/>
      </c>
      <c r="G60" s="3" t="str">
        <f>IF(I60="","",IF(COUNTIFS($A$2:$A$500,A60,$I$2:$I$500,"&lt;"&amp;I60)=0,"",(I60-_xlfn.MAXIFS($J$2:$J$500,$A$2:$A$500,A60,$I$2:$I$500,"&lt;"&amp;I60))/60))</f>
        <v/>
      </c>
      <c r="H60" t="str">
        <f>IF(G60="","",IF(G60&lt;0,"Overlapper forrige vakt",IF(G60&lt;11,"Under 11 t hvile","")))</f>
        <v/>
      </c>
      <c r="I60" s="4" t="str">
        <f>IF(OR(B60="",C60=""),"",ROUND((B60+C60)*1440,0))</f>
        <v/>
      </c>
      <c r="J60" s="4" t="str">
        <f>IF(OR(B60="",C60="",D60=""),"",ROUND((B60+D60+IF(D60&lt;=C60,1,0))*1440,0))</f>
        <v/>
      </c>
    </row>
    <row r="61" spans="1:10">
      <c r="B61" s="2"/>
      <c r="C61" s="5"/>
      <c r="D61" s="5"/>
      <c r="F61" s="3" t="str">
        <f>IF(OR(I61="",J61=""),"",(J61-I61)/60)</f>
        <v/>
      </c>
      <c r="G61" s="3" t="str">
        <f>IF(I61="","",IF(COUNTIFS($A$2:$A$500,A61,$I$2:$I$500,"&lt;"&amp;I61)=0,"",(I61-_xlfn.MAXIFS($J$2:$J$500,$A$2:$A$500,A61,$I$2:$I$500,"&lt;"&amp;I61))/60))</f>
        <v/>
      </c>
      <c r="H61" t="str">
        <f>IF(G61="","",IF(G61&lt;0,"Overlapper forrige vakt",IF(G61&lt;11,"Under 11 t hvile","")))</f>
        <v/>
      </c>
      <c r="I61" s="4" t="str">
        <f>IF(OR(B61="",C61=""),"",ROUND((B61+C61)*1440,0))</f>
        <v/>
      </c>
      <c r="J61" s="4" t="str">
        <f>IF(OR(B61="",C61="",D61=""),"",ROUND((B61+D61+IF(D61&lt;=C61,1,0))*1440,0))</f>
        <v/>
      </c>
    </row>
    <row r="62" spans="1:10">
      <c r="B62" s="2"/>
      <c r="C62" s="5"/>
      <c r="D62" s="5"/>
      <c r="F62" s="3" t="str">
        <f>IF(OR(I62="",J62=""),"",(J62-I62)/60)</f>
        <v/>
      </c>
      <c r="G62" s="3" t="str">
        <f>IF(I62="","",IF(COUNTIFS($A$2:$A$500,A62,$I$2:$I$500,"&lt;"&amp;I62)=0,"",(I62-_xlfn.MAXIFS($J$2:$J$500,$A$2:$A$500,A62,$I$2:$I$500,"&lt;"&amp;I62))/60))</f>
        <v/>
      </c>
      <c r="H62" t="str">
        <f>IF(G62="","",IF(G62&lt;0,"Overlapper forrige vakt",IF(G62&lt;11,"Under 11 t hvile","")))</f>
        <v/>
      </c>
      <c r="I62" s="4" t="str">
        <f>IF(OR(B62="",C62=""),"",ROUND((B62+C62)*1440,0))</f>
        <v/>
      </c>
      <c r="J62" s="4" t="str">
        <f>IF(OR(B62="",C62="",D62=""),"",ROUND((B62+D62+IF(D62&lt;=C62,1,0))*1440,0))</f>
        <v/>
      </c>
    </row>
    <row r="63" spans="1:10">
      <c r="B63" s="2"/>
      <c r="C63" s="5"/>
      <c r="D63" s="5"/>
      <c r="F63" s="3" t="str">
        <f>IF(OR(I63="",J63=""),"",(J63-I63)/60)</f>
        <v/>
      </c>
      <c r="G63" s="3" t="str">
        <f>IF(I63="","",IF(COUNTIFS($A$2:$A$500,A63,$I$2:$I$500,"&lt;"&amp;I63)=0,"",(I63-_xlfn.MAXIFS($J$2:$J$500,$A$2:$A$500,A63,$I$2:$I$500,"&lt;"&amp;I63))/60))</f>
        <v/>
      </c>
      <c r="H63" t="str">
        <f>IF(G63="","",IF(G63&lt;0,"Overlapper forrige vakt",IF(G63&lt;11,"Under 11 t hvile","")))</f>
        <v/>
      </c>
      <c r="I63" s="4" t="str">
        <f>IF(OR(B63="",C63=""),"",ROUND((B63+C63)*1440,0))</f>
        <v/>
      </c>
      <c r="J63" s="4" t="str">
        <f>IF(OR(B63="",C63="",D63=""),"",ROUND((B63+D63+IF(D63&lt;=C63,1,0))*1440,0))</f>
        <v/>
      </c>
    </row>
    <row r="64" spans="1:10">
      <c r="B64" s="2"/>
      <c r="C64" s="5"/>
      <c r="D64" s="5"/>
      <c r="F64" s="3" t="str">
        <f>IF(OR(I64="",J64=""),"",(J64-I64)/60)</f>
        <v/>
      </c>
      <c r="G64" s="3" t="str">
        <f>IF(I64="","",IF(COUNTIFS($A$2:$A$500,A64,$I$2:$I$500,"&lt;"&amp;I64)=0,"",(I64-_xlfn.MAXIFS($J$2:$J$500,$A$2:$A$500,A64,$I$2:$I$500,"&lt;"&amp;I64))/60))</f>
        <v/>
      </c>
      <c r="H64" t="str">
        <f>IF(G64="","",IF(G64&lt;0,"Overlapper forrige vakt",IF(G64&lt;11,"Under 11 t hvile","")))</f>
        <v/>
      </c>
      <c r="I64" s="4" t="str">
        <f>IF(OR(B64="",C64=""),"",ROUND((B64+C64)*1440,0))</f>
        <v/>
      </c>
      <c r="J64" s="4" t="str">
        <f>IF(OR(B64="",C64="",D64=""),"",ROUND((B64+D64+IF(D64&lt;=C64,1,0))*1440,0))</f>
        <v/>
      </c>
    </row>
    <row r="65" spans="1:10">
      <c r="B65" s="2"/>
      <c r="C65" s="5"/>
      <c r="D65" s="5"/>
      <c r="F65" s="3" t="str">
        <f>IF(OR(I65="",J65=""),"",(J65-I65)/60)</f>
        <v/>
      </c>
      <c r="G65" s="3" t="str">
        <f>IF(I65="","",IF(COUNTIFS($A$2:$A$500,A65,$I$2:$I$500,"&lt;"&amp;I65)=0,"",(I65-_xlfn.MAXIFS($J$2:$J$500,$A$2:$A$500,A65,$I$2:$I$500,"&lt;"&amp;I65))/60))</f>
        <v/>
      </c>
      <c r="H65" t="str">
        <f>IF(G65="","",IF(G65&lt;0,"Overlapper forrige vakt",IF(G65&lt;11,"Under 11 t hvile","")))</f>
        <v/>
      </c>
      <c r="I65" s="4" t="str">
        <f>IF(OR(B65="",C65=""),"",ROUND((B65+C65)*1440,0))</f>
        <v/>
      </c>
      <c r="J65" s="4" t="str">
        <f>IF(OR(B65="",C65="",D65=""),"",ROUND((B65+D65+IF(D65&lt;=C65,1,0))*1440,0))</f>
        <v/>
      </c>
    </row>
    <row r="66" spans="1:10">
      <c r="B66" s="2"/>
      <c r="C66" s="5"/>
      <c r="D66" s="5"/>
      <c r="F66" s="3" t="str">
        <f>IF(OR(I66="",J66=""),"",(J66-I66)/60)</f>
        <v/>
      </c>
      <c r="G66" s="3" t="str">
        <f>IF(I66="","",IF(COUNTIFS($A$2:$A$500,A66,$I$2:$I$500,"&lt;"&amp;I66)=0,"",(I66-_xlfn.MAXIFS($J$2:$J$500,$A$2:$A$500,A66,$I$2:$I$500,"&lt;"&amp;I66))/60))</f>
        <v/>
      </c>
      <c r="H66" t="str">
        <f>IF(G66="","",IF(G66&lt;0,"Overlapper forrige vakt",IF(G66&lt;11,"Under 11 t hvile","")))</f>
        <v/>
      </c>
      <c r="I66" s="4" t="str">
        <f>IF(OR(B66="",C66=""),"",ROUND((B66+C66)*1440,0))</f>
        <v/>
      </c>
      <c r="J66" s="4" t="str">
        <f>IF(OR(B66="",C66="",D66=""),"",ROUND((B66+D66+IF(D66&lt;=C66,1,0))*1440,0))</f>
        <v/>
      </c>
    </row>
    <row r="67" spans="1:10">
      <c r="B67" s="2"/>
      <c r="C67" s="5"/>
      <c r="D67" s="5"/>
      <c r="F67" s="3" t="str">
        <f>IF(OR(I67="",J67=""),"",(J67-I67)/60)</f>
        <v/>
      </c>
      <c r="G67" s="3" t="str">
        <f>IF(I67="","",IF(COUNTIFS($A$2:$A$500,A67,$I$2:$I$500,"&lt;"&amp;I67)=0,"",(I67-_xlfn.MAXIFS($J$2:$J$500,$A$2:$A$500,A67,$I$2:$I$500,"&lt;"&amp;I67))/60))</f>
        <v/>
      </c>
      <c r="H67" t="str">
        <f>IF(G67="","",IF(G67&lt;0,"Overlapper forrige vakt",IF(G67&lt;11,"Under 11 t hvile","")))</f>
        <v/>
      </c>
      <c r="I67" s="4" t="str">
        <f>IF(OR(B67="",C67=""),"",ROUND((B67+C67)*1440,0))</f>
        <v/>
      </c>
      <c r="J67" s="4" t="str">
        <f>IF(OR(B67="",C67="",D67=""),"",ROUND((B67+D67+IF(D67&lt;=C67,1,0))*1440,0))</f>
        <v/>
      </c>
    </row>
    <row r="68" spans="1:10">
      <c r="B68" s="2"/>
      <c r="C68" s="5"/>
      <c r="D68" s="5"/>
      <c r="F68" s="3" t="str">
        <f>IF(OR(I68="",J68=""),"",(J68-I68)/60)</f>
        <v/>
      </c>
      <c r="G68" s="3" t="str">
        <f>IF(I68="","",IF(COUNTIFS($A$2:$A$500,A68,$I$2:$I$500,"&lt;"&amp;I68)=0,"",(I68-_xlfn.MAXIFS($J$2:$J$500,$A$2:$A$500,A68,$I$2:$I$500,"&lt;"&amp;I68))/60))</f>
        <v/>
      </c>
      <c r="H68" t="str">
        <f>IF(G68="","",IF(G68&lt;0,"Overlapper forrige vakt",IF(G68&lt;11,"Under 11 t hvile","")))</f>
        <v/>
      </c>
      <c r="I68" s="4" t="str">
        <f>IF(OR(B68="",C68=""),"",ROUND((B68+C68)*1440,0))</f>
        <v/>
      </c>
      <c r="J68" s="4" t="str">
        <f>IF(OR(B68="",C68="",D68=""),"",ROUND((B68+D68+IF(D68&lt;=C68,1,0))*1440,0))</f>
        <v/>
      </c>
    </row>
    <row r="69" spans="1:10">
      <c r="B69" s="2"/>
      <c r="C69" s="5"/>
      <c r="D69" s="5"/>
      <c r="F69" s="3" t="str">
        <f>IF(OR(I69="",J69=""),"",(J69-I69)/60)</f>
        <v/>
      </c>
      <c r="G69" s="3" t="str">
        <f>IF(I69="","",IF(COUNTIFS($A$2:$A$500,A69,$I$2:$I$500,"&lt;"&amp;I69)=0,"",(I69-_xlfn.MAXIFS($J$2:$J$500,$A$2:$A$500,A69,$I$2:$I$500,"&lt;"&amp;I69))/60))</f>
        <v/>
      </c>
      <c r="H69" t="str">
        <f>IF(G69="","",IF(G69&lt;0,"Overlapper forrige vakt",IF(G69&lt;11,"Under 11 t hvile","")))</f>
        <v/>
      </c>
      <c r="I69" s="4" t="str">
        <f>IF(OR(B69="",C69=""),"",ROUND((B69+C69)*1440,0))</f>
        <v/>
      </c>
      <c r="J69" s="4" t="str">
        <f>IF(OR(B69="",C69="",D69=""),"",ROUND((B69+D69+IF(D69&lt;=C69,1,0))*1440,0))</f>
        <v/>
      </c>
    </row>
    <row r="70" spans="1:10">
      <c r="B70" s="2"/>
      <c r="C70" s="5"/>
      <c r="D70" s="5"/>
      <c r="F70" s="3" t="str">
        <f>IF(OR(I70="",J70=""),"",(J70-I70)/60)</f>
        <v/>
      </c>
      <c r="G70" s="3" t="str">
        <f>IF(I70="","",IF(COUNTIFS($A$2:$A$500,A70,$I$2:$I$500,"&lt;"&amp;I70)=0,"",(I70-_xlfn.MAXIFS($J$2:$J$500,$A$2:$A$500,A70,$I$2:$I$500,"&lt;"&amp;I70))/60))</f>
        <v/>
      </c>
      <c r="H70" t="str">
        <f>IF(G70="","",IF(G70&lt;0,"Overlapper forrige vakt",IF(G70&lt;11,"Under 11 t hvile","")))</f>
        <v/>
      </c>
      <c r="I70" s="4" t="str">
        <f>IF(OR(B70="",C70=""),"",ROUND((B70+C70)*1440,0))</f>
        <v/>
      </c>
      <c r="J70" s="4" t="str">
        <f>IF(OR(B70="",C70="",D70=""),"",ROUND((B70+D70+IF(D70&lt;=C70,1,0))*1440,0))</f>
        <v/>
      </c>
    </row>
    <row r="71" spans="1:10">
      <c r="B71" s="2"/>
      <c r="C71" s="5"/>
      <c r="D71" s="5"/>
      <c r="F71" s="3" t="str">
        <f>IF(OR(I71="",J71=""),"",(J71-I71)/60)</f>
        <v/>
      </c>
      <c r="G71" s="3" t="str">
        <f>IF(I71="","",IF(COUNTIFS($A$2:$A$500,A71,$I$2:$I$500,"&lt;"&amp;I71)=0,"",(I71-_xlfn.MAXIFS($J$2:$J$500,$A$2:$A$500,A71,$I$2:$I$500,"&lt;"&amp;I71))/60))</f>
        <v/>
      </c>
      <c r="H71" t="str">
        <f>IF(G71="","",IF(G71&lt;0,"Overlapper forrige vakt",IF(G71&lt;11,"Under 11 t hvile","")))</f>
        <v/>
      </c>
      <c r="I71" s="4" t="str">
        <f>IF(OR(B71="",C71=""),"",ROUND((B71+C71)*1440,0))</f>
        <v/>
      </c>
      <c r="J71" s="4" t="str">
        <f>IF(OR(B71="",C71="",D71=""),"",ROUND((B71+D71+IF(D71&lt;=C71,1,0))*1440,0))</f>
        <v/>
      </c>
    </row>
    <row r="72" spans="1:10">
      <c r="B72" s="2"/>
      <c r="C72" s="5"/>
      <c r="D72" s="5"/>
      <c r="F72" s="3" t="str">
        <f>IF(OR(I72="",J72=""),"",(J72-I72)/60)</f>
        <v/>
      </c>
      <c r="G72" s="3" t="str">
        <f>IF(I72="","",IF(COUNTIFS($A$2:$A$500,A72,$I$2:$I$500,"&lt;"&amp;I72)=0,"",(I72-_xlfn.MAXIFS($J$2:$J$500,$A$2:$A$500,A72,$I$2:$I$500,"&lt;"&amp;I72))/60))</f>
        <v/>
      </c>
      <c r="H72" t="str">
        <f>IF(G72="","",IF(G72&lt;0,"Overlapper forrige vakt",IF(G72&lt;11,"Under 11 t hvile","")))</f>
        <v/>
      </c>
      <c r="I72" s="4" t="str">
        <f>IF(OR(B72="",C72=""),"",ROUND((B72+C72)*1440,0))</f>
        <v/>
      </c>
      <c r="J72" s="4" t="str">
        <f>IF(OR(B72="",C72="",D72=""),"",ROUND((B72+D72+IF(D72&lt;=C72,1,0))*1440,0))</f>
        <v/>
      </c>
    </row>
    <row r="73" spans="1:10">
      <c r="B73" s="2"/>
      <c r="C73" s="5"/>
      <c r="D73" s="5"/>
      <c r="F73" s="3" t="str">
        <f>IF(OR(I73="",J73=""),"",(J73-I73)/60)</f>
        <v/>
      </c>
      <c r="G73" s="3" t="str">
        <f>IF(I73="","",IF(COUNTIFS($A$2:$A$500,A73,$I$2:$I$500,"&lt;"&amp;I73)=0,"",(I73-_xlfn.MAXIFS($J$2:$J$500,$A$2:$A$500,A73,$I$2:$I$500,"&lt;"&amp;I73))/60))</f>
        <v/>
      </c>
      <c r="H73" t="str">
        <f>IF(G73="","",IF(G73&lt;0,"Overlapper forrige vakt",IF(G73&lt;11,"Under 11 t hvile","")))</f>
        <v/>
      </c>
      <c r="I73" s="4" t="str">
        <f>IF(OR(B73="",C73=""),"",ROUND((B73+C73)*1440,0))</f>
        <v/>
      </c>
      <c r="J73" s="4" t="str">
        <f>IF(OR(B73="",C73="",D73=""),"",ROUND((B73+D73+IF(D73&lt;=C73,1,0))*1440,0))</f>
        <v/>
      </c>
    </row>
    <row r="74" spans="1:10">
      <c r="B74" s="2"/>
      <c r="C74" s="5"/>
      <c r="D74" s="5"/>
      <c r="F74" s="3" t="str">
        <f>IF(OR(I74="",J74=""),"",(J74-I74)/60)</f>
        <v/>
      </c>
      <c r="G74" s="3" t="str">
        <f>IF(I74="","",IF(COUNTIFS($A$2:$A$500,A74,$I$2:$I$500,"&lt;"&amp;I74)=0,"",(I74-_xlfn.MAXIFS($J$2:$J$500,$A$2:$A$500,A74,$I$2:$I$500,"&lt;"&amp;I74))/60))</f>
        <v/>
      </c>
      <c r="H74" t="str">
        <f>IF(G74="","",IF(G74&lt;0,"Overlapper forrige vakt",IF(G74&lt;11,"Under 11 t hvile","")))</f>
        <v/>
      </c>
      <c r="I74" s="4" t="str">
        <f>IF(OR(B74="",C74=""),"",ROUND((B74+C74)*1440,0))</f>
        <v/>
      </c>
      <c r="J74" s="4" t="str">
        <f>IF(OR(B74="",C74="",D74=""),"",ROUND((B74+D74+IF(D74&lt;=C74,1,0))*1440,0))</f>
        <v/>
      </c>
    </row>
    <row r="75" spans="1:10">
      <c r="B75" s="2"/>
      <c r="C75" s="5"/>
      <c r="D75" s="5"/>
      <c r="F75" s="3" t="str">
        <f>IF(OR(I75="",J75=""),"",(J75-I75)/60)</f>
        <v/>
      </c>
      <c r="G75" s="3" t="str">
        <f>IF(I75="","",IF(COUNTIFS($A$2:$A$500,A75,$I$2:$I$500,"&lt;"&amp;I75)=0,"",(I75-_xlfn.MAXIFS($J$2:$J$500,$A$2:$A$500,A75,$I$2:$I$500,"&lt;"&amp;I75))/60))</f>
        <v/>
      </c>
      <c r="H75" t="str">
        <f>IF(G75="","",IF(G75&lt;0,"Overlapper forrige vakt",IF(G75&lt;11,"Under 11 t hvile","")))</f>
        <v/>
      </c>
      <c r="I75" s="4" t="str">
        <f>IF(OR(B75="",C75=""),"",ROUND((B75+C75)*1440,0))</f>
        <v/>
      </c>
      <c r="J75" s="4" t="str">
        <f>IF(OR(B75="",C75="",D75=""),"",ROUND((B75+D75+IF(D75&lt;=C75,1,0))*1440,0))</f>
        <v/>
      </c>
    </row>
    <row r="76" spans="1:10">
      <c r="B76" s="2"/>
      <c r="C76" s="5"/>
      <c r="D76" s="5"/>
      <c r="F76" s="3" t="str">
        <f>IF(OR(I76="",J76=""),"",(J76-I76)/60)</f>
        <v/>
      </c>
      <c r="G76" s="3" t="str">
        <f>IF(I76="","",IF(COUNTIFS($A$2:$A$500,A76,$I$2:$I$500,"&lt;"&amp;I76)=0,"",(I76-_xlfn.MAXIFS($J$2:$J$500,$A$2:$A$500,A76,$I$2:$I$500,"&lt;"&amp;I76))/60))</f>
        <v/>
      </c>
      <c r="H76" t="str">
        <f>IF(G76="","",IF(G76&lt;0,"Overlapper forrige vakt",IF(G76&lt;11,"Under 11 t hvile","")))</f>
        <v/>
      </c>
      <c r="I76" s="4" t="str">
        <f>IF(OR(B76="",C76=""),"",ROUND((B76+C76)*1440,0))</f>
        <v/>
      </c>
      <c r="J76" s="4" t="str">
        <f>IF(OR(B76="",C76="",D76=""),"",ROUND((B76+D76+IF(D76&lt;=C76,1,0))*1440,0))</f>
        <v/>
      </c>
    </row>
    <row r="77" spans="1:10">
      <c r="B77" s="2"/>
      <c r="C77" s="5"/>
      <c r="D77" s="5"/>
      <c r="F77" s="3" t="str">
        <f>IF(OR(I77="",J77=""),"",(J77-I77)/60)</f>
        <v/>
      </c>
      <c r="G77" s="3" t="str">
        <f>IF(I77="","",IF(COUNTIFS($A$2:$A$500,A77,$I$2:$I$500,"&lt;"&amp;I77)=0,"",(I77-_xlfn.MAXIFS($J$2:$J$500,$A$2:$A$500,A77,$I$2:$I$500,"&lt;"&amp;I77))/60))</f>
        <v/>
      </c>
      <c r="H77" t="str">
        <f>IF(G77="","",IF(G77&lt;0,"Overlapper forrige vakt",IF(G77&lt;11,"Under 11 t hvile","")))</f>
        <v/>
      </c>
      <c r="I77" s="4" t="str">
        <f>IF(OR(B77="",C77=""),"",ROUND((B77+C77)*1440,0))</f>
        <v/>
      </c>
      <c r="J77" s="4" t="str">
        <f>IF(OR(B77="",C77="",D77=""),"",ROUND((B77+D77+IF(D77&lt;=C77,1,0))*1440,0))</f>
        <v/>
      </c>
    </row>
    <row r="78" spans="1:10">
      <c r="B78" s="2"/>
      <c r="C78" s="5"/>
      <c r="D78" s="5"/>
      <c r="F78" s="3" t="str">
        <f>IF(OR(I78="",J78=""),"",(J78-I78)/60)</f>
        <v/>
      </c>
      <c r="G78" s="3" t="str">
        <f>IF(I78="","",IF(COUNTIFS($A$2:$A$500,A78,$I$2:$I$500,"&lt;"&amp;I78)=0,"",(I78-_xlfn.MAXIFS($J$2:$J$500,$A$2:$A$500,A78,$I$2:$I$500,"&lt;"&amp;I78))/60))</f>
        <v/>
      </c>
      <c r="H78" t="str">
        <f>IF(G78="","",IF(G78&lt;0,"Overlapper forrige vakt",IF(G78&lt;11,"Under 11 t hvile","")))</f>
        <v/>
      </c>
      <c r="I78" s="4" t="str">
        <f>IF(OR(B78="",C78=""),"",ROUND((B78+C78)*1440,0))</f>
        <v/>
      </c>
      <c r="J78" s="4" t="str">
        <f>IF(OR(B78="",C78="",D78=""),"",ROUND((B78+D78+IF(D78&lt;=C78,1,0))*1440,0))</f>
        <v/>
      </c>
    </row>
    <row r="79" spans="1:10">
      <c r="B79" s="2"/>
      <c r="C79" s="5"/>
      <c r="D79" s="5"/>
      <c r="F79" s="3" t="str">
        <f>IF(OR(I79="",J79=""),"",(J79-I79)/60)</f>
        <v/>
      </c>
      <c r="G79" s="3" t="str">
        <f>IF(I79="","",IF(COUNTIFS($A$2:$A$500,A79,$I$2:$I$500,"&lt;"&amp;I79)=0,"",(I79-_xlfn.MAXIFS($J$2:$J$500,$A$2:$A$500,A79,$I$2:$I$500,"&lt;"&amp;I79))/60))</f>
        <v/>
      </c>
      <c r="H79" t="str">
        <f>IF(G79="","",IF(G79&lt;0,"Overlapper forrige vakt",IF(G79&lt;11,"Under 11 t hvile","")))</f>
        <v/>
      </c>
      <c r="I79" s="4" t="str">
        <f>IF(OR(B79="",C79=""),"",ROUND((B79+C79)*1440,0))</f>
        <v/>
      </c>
      <c r="J79" s="4" t="str">
        <f>IF(OR(B79="",C79="",D79=""),"",ROUND((B79+D79+IF(D79&lt;=C79,1,0))*1440,0))</f>
        <v/>
      </c>
    </row>
    <row r="80" spans="1:10">
      <c r="B80" s="2"/>
      <c r="C80" s="5"/>
      <c r="D80" s="5"/>
      <c r="F80" s="3" t="str">
        <f>IF(OR(I80="",J80=""),"",(J80-I80)/60)</f>
        <v/>
      </c>
      <c r="G80" s="3" t="str">
        <f>IF(I80="","",IF(COUNTIFS($A$2:$A$500,A80,$I$2:$I$500,"&lt;"&amp;I80)=0,"",(I80-_xlfn.MAXIFS($J$2:$J$500,$A$2:$A$500,A80,$I$2:$I$500,"&lt;"&amp;I80))/60))</f>
        <v/>
      </c>
      <c r="H80" t="str">
        <f>IF(G80="","",IF(G80&lt;0,"Overlapper forrige vakt",IF(G80&lt;11,"Under 11 t hvile","")))</f>
        <v/>
      </c>
      <c r="I80" s="4" t="str">
        <f>IF(OR(B80="",C80=""),"",ROUND((B80+C80)*1440,0))</f>
        <v/>
      </c>
      <c r="J80" s="4" t="str">
        <f>IF(OR(B80="",C80="",D80=""),"",ROUND((B80+D80+IF(D80&lt;=C80,1,0))*1440,0))</f>
        <v/>
      </c>
    </row>
    <row r="81" spans="1:10">
      <c r="B81" s="2"/>
      <c r="C81" s="5"/>
      <c r="D81" s="5"/>
      <c r="F81" s="3" t="str">
        <f>IF(OR(I81="",J81=""),"",(J81-I81)/60)</f>
        <v/>
      </c>
      <c r="G81" s="3" t="str">
        <f>IF(I81="","",IF(COUNTIFS($A$2:$A$500,A81,$I$2:$I$500,"&lt;"&amp;I81)=0,"",(I81-_xlfn.MAXIFS($J$2:$J$500,$A$2:$A$500,A81,$I$2:$I$500,"&lt;"&amp;I81))/60))</f>
        <v/>
      </c>
      <c r="H81" t="str">
        <f>IF(G81="","",IF(G81&lt;0,"Overlapper forrige vakt",IF(G81&lt;11,"Under 11 t hvile","")))</f>
        <v/>
      </c>
      <c r="I81" s="4" t="str">
        <f>IF(OR(B81="",C81=""),"",ROUND((B81+C81)*1440,0))</f>
        <v/>
      </c>
      <c r="J81" s="4" t="str">
        <f>IF(OR(B81="",C81="",D81=""),"",ROUND((B81+D81+IF(D81&lt;=C81,1,0))*1440,0))</f>
        <v/>
      </c>
    </row>
    <row r="82" spans="1:10">
      <c r="B82" s="2"/>
      <c r="C82" s="5"/>
      <c r="D82" s="5"/>
      <c r="F82" s="3" t="str">
        <f>IF(OR(I82="",J82=""),"",(J82-I82)/60)</f>
        <v/>
      </c>
      <c r="G82" s="3" t="str">
        <f>IF(I82="","",IF(COUNTIFS($A$2:$A$500,A82,$I$2:$I$500,"&lt;"&amp;I82)=0,"",(I82-_xlfn.MAXIFS($J$2:$J$500,$A$2:$A$500,A82,$I$2:$I$500,"&lt;"&amp;I82))/60))</f>
        <v/>
      </c>
      <c r="H82" t="str">
        <f>IF(G82="","",IF(G82&lt;0,"Overlapper forrige vakt",IF(G82&lt;11,"Under 11 t hvile","")))</f>
        <v/>
      </c>
      <c r="I82" s="4" t="str">
        <f>IF(OR(B82="",C82=""),"",ROUND((B82+C82)*1440,0))</f>
        <v/>
      </c>
      <c r="J82" s="4" t="str">
        <f>IF(OR(B82="",C82="",D82=""),"",ROUND((B82+D82+IF(D82&lt;=C82,1,0))*1440,0))</f>
        <v/>
      </c>
    </row>
    <row r="83" spans="1:10">
      <c r="B83" s="2"/>
      <c r="C83" s="5"/>
      <c r="D83" s="5"/>
      <c r="F83" s="3" t="str">
        <f>IF(OR(I83="",J83=""),"",(J83-I83)/60)</f>
        <v/>
      </c>
      <c r="G83" s="3" t="str">
        <f>IF(I83="","",IF(COUNTIFS($A$2:$A$500,A83,$I$2:$I$500,"&lt;"&amp;I83)=0,"",(I83-_xlfn.MAXIFS($J$2:$J$500,$A$2:$A$500,A83,$I$2:$I$500,"&lt;"&amp;I83))/60))</f>
        <v/>
      </c>
      <c r="H83" t="str">
        <f>IF(G83="","",IF(G83&lt;0,"Overlapper forrige vakt",IF(G83&lt;11,"Under 11 t hvile","")))</f>
        <v/>
      </c>
      <c r="I83" s="4" t="str">
        <f>IF(OR(B83="",C83=""),"",ROUND((B83+C83)*1440,0))</f>
        <v/>
      </c>
      <c r="J83" s="4" t="str">
        <f>IF(OR(B83="",C83="",D83=""),"",ROUND((B83+D83+IF(D83&lt;=C83,1,0))*1440,0))</f>
        <v/>
      </c>
    </row>
    <row r="84" spans="1:10">
      <c r="B84" s="2"/>
      <c r="C84" s="5"/>
      <c r="D84" s="5"/>
      <c r="F84" s="3" t="str">
        <f>IF(OR(I84="",J84=""),"",(J84-I84)/60)</f>
        <v/>
      </c>
      <c r="G84" s="3" t="str">
        <f>IF(I84="","",IF(COUNTIFS($A$2:$A$500,A84,$I$2:$I$500,"&lt;"&amp;I84)=0,"",(I84-_xlfn.MAXIFS($J$2:$J$500,$A$2:$A$500,A84,$I$2:$I$500,"&lt;"&amp;I84))/60))</f>
        <v/>
      </c>
      <c r="H84" t="str">
        <f>IF(G84="","",IF(G84&lt;0,"Overlapper forrige vakt",IF(G84&lt;11,"Under 11 t hvile","")))</f>
        <v/>
      </c>
      <c r="I84" s="4" t="str">
        <f>IF(OR(B84="",C84=""),"",ROUND((B84+C84)*1440,0))</f>
        <v/>
      </c>
      <c r="J84" s="4" t="str">
        <f>IF(OR(B84="",C84="",D84=""),"",ROUND((B84+D84+IF(D84&lt;=C84,1,0))*1440,0))</f>
        <v/>
      </c>
    </row>
    <row r="85" spans="1:10">
      <c r="B85" s="2"/>
      <c r="C85" s="5"/>
      <c r="D85" s="5"/>
      <c r="F85" s="3" t="str">
        <f>IF(OR(I85="",J85=""),"",(J85-I85)/60)</f>
        <v/>
      </c>
      <c r="G85" s="3" t="str">
        <f>IF(I85="","",IF(COUNTIFS($A$2:$A$500,A85,$I$2:$I$500,"&lt;"&amp;I85)=0,"",(I85-_xlfn.MAXIFS($J$2:$J$500,$A$2:$A$500,A85,$I$2:$I$500,"&lt;"&amp;I85))/60))</f>
        <v/>
      </c>
      <c r="H85" t="str">
        <f>IF(G85="","",IF(G85&lt;0,"Overlapper forrige vakt",IF(G85&lt;11,"Under 11 t hvile","")))</f>
        <v/>
      </c>
      <c r="I85" s="4" t="str">
        <f>IF(OR(B85="",C85=""),"",ROUND((B85+C85)*1440,0))</f>
        <v/>
      </c>
      <c r="J85" s="4" t="str">
        <f>IF(OR(B85="",C85="",D85=""),"",ROUND((B85+D85+IF(D85&lt;=C85,1,0))*1440,0))</f>
        <v/>
      </c>
    </row>
    <row r="86" spans="1:10">
      <c r="B86" s="2"/>
      <c r="C86" s="5"/>
      <c r="D86" s="5"/>
      <c r="F86" s="3" t="str">
        <f>IF(OR(I86="",J86=""),"",(J86-I86)/60)</f>
        <v/>
      </c>
      <c r="G86" s="3" t="str">
        <f>IF(I86="","",IF(COUNTIFS($A$2:$A$500,A86,$I$2:$I$500,"&lt;"&amp;I86)=0,"",(I86-_xlfn.MAXIFS($J$2:$J$500,$A$2:$A$500,A86,$I$2:$I$500,"&lt;"&amp;I86))/60))</f>
        <v/>
      </c>
      <c r="H86" t="str">
        <f>IF(G86="","",IF(G86&lt;0,"Overlapper forrige vakt",IF(G86&lt;11,"Under 11 t hvile","")))</f>
        <v/>
      </c>
      <c r="I86" s="4" t="str">
        <f>IF(OR(B86="",C86=""),"",ROUND((B86+C86)*1440,0))</f>
        <v/>
      </c>
      <c r="J86" s="4" t="str">
        <f>IF(OR(B86="",C86="",D86=""),"",ROUND((B86+D86+IF(D86&lt;=C86,1,0))*1440,0))</f>
        <v/>
      </c>
    </row>
    <row r="87" spans="1:10">
      <c r="B87" s="2"/>
      <c r="C87" s="5"/>
      <c r="D87" s="5"/>
      <c r="F87" s="3" t="str">
        <f>IF(OR(I87="",J87=""),"",(J87-I87)/60)</f>
        <v/>
      </c>
      <c r="G87" s="3" t="str">
        <f>IF(I87="","",IF(COUNTIFS($A$2:$A$500,A87,$I$2:$I$500,"&lt;"&amp;I87)=0,"",(I87-_xlfn.MAXIFS($J$2:$J$500,$A$2:$A$500,A87,$I$2:$I$500,"&lt;"&amp;I87))/60))</f>
        <v/>
      </c>
      <c r="H87" t="str">
        <f>IF(G87="","",IF(G87&lt;0,"Overlapper forrige vakt",IF(G87&lt;11,"Under 11 t hvile","")))</f>
        <v/>
      </c>
      <c r="I87" s="4" t="str">
        <f>IF(OR(B87="",C87=""),"",ROUND((B87+C87)*1440,0))</f>
        <v/>
      </c>
      <c r="J87" s="4" t="str">
        <f>IF(OR(B87="",C87="",D87=""),"",ROUND((B87+D87+IF(D87&lt;=C87,1,0))*1440,0))</f>
        <v/>
      </c>
    </row>
    <row r="88" spans="1:10">
      <c r="B88" s="2"/>
      <c r="C88" s="5"/>
      <c r="D88" s="5"/>
      <c r="F88" s="3" t="str">
        <f>IF(OR(I88="",J88=""),"",(J88-I88)/60)</f>
        <v/>
      </c>
      <c r="G88" s="3" t="str">
        <f>IF(I88="","",IF(COUNTIFS($A$2:$A$500,A88,$I$2:$I$500,"&lt;"&amp;I88)=0,"",(I88-_xlfn.MAXIFS($J$2:$J$500,$A$2:$A$500,A88,$I$2:$I$500,"&lt;"&amp;I88))/60))</f>
        <v/>
      </c>
      <c r="H88" t="str">
        <f>IF(G88="","",IF(G88&lt;0,"Overlapper forrige vakt",IF(G88&lt;11,"Under 11 t hvile","")))</f>
        <v/>
      </c>
      <c r="I88" s="4" t="str">
        <f>IF(OR(B88="",C88=""),"",ROUND((B88+C88)*1440,0))</f>
        <v/>
      </c>
      <c r="J88" s="4" t="str">
        <f>IF(OR(B88="",C88="",D88=""),"",ROUND((B88+D88+IF(D88&lt;=C88,1,0))*1440,0))</f>
        <v/>
      </c>
    </row>
    <row r="89" spans="1:10">
      <c r="B89" s="2"/>
      <c r="C89" s="5"/>
      <c r="D89" s="5"/>
      <c r="F89" s="3" t="str">
        <f>IF(OR(I89="",J89=""),"",(J89-I89)/60)</f>
        <v/>
      </c>
      <c r="G89" s="3" t="str">
        <f>IF(I89="","",IF(COUNTIFS($A$2:$A$500,A89,$I$2:$I$500,"&lt;"&amp;I89)=0,"",(I89-_xlfn.MAXIFS($J$2:$J$500,$A$2:$A$500,A89,$I$2:$I$500,"&lt;"&amp;I89))/60))</f>
        <v/>
      </c>
      <c r="H89" t="str">
        <f>IF(G89="","",IF(G89&lt;0,"Overlapper forrige vakt",IF(G89&lt;11,"Under 11 t hvile","")))</f>
        <v/>
      </c>
      <c r="I89" s="4" t="str">
        <f>IF(OR(B89="",C89=""),"",ROUND((B89+C89)*1440,0))</f>
        <v/>
      </c>
      <c r="J89" s="4" t="str">
        <f>IF(OR(B89="",C89="",D89=""),"",ROUND((B89+D89+IF(D89&lt;=C89,1,0))*1440,0))</f>
        <v/>
      </c>
    </row>
    <row r="90" spans="1:10">
      <c r="B90" s="2"/>
      <c r="C90" s="5"/>
      <c r="D90" s="5"/>
      <c r="F90" s="3" t="str">
        <f>IF(OR(I90="",J90=""),"",(J90-I90)/60)</f>
        <v/>
      </c>
      <c r="G90" s="3" t="str">
        <f>IF(I90="","",IF(COUNTIFS($A$2:$A$500,A90,$I$2:$I$500,"&lt;"&amp;I90)=0,"",(I90-_xlfn.MAXIFS($J$2:$J$500,$A$2:$A$500,A90,$I$2:$I$500,"&lt;"&amp;I90))/60))</f>
        <v/>
      </c>
      <c r="H90" t="str">
        <f>IF(G90="","",IF(G90&lt;0,"Overlapper forrige vakt",IF(G90&lt;11,"Under 11 t hvile","")))</f>
        <v/>
      </c>
      <c r="I90" s="4" t="str">
        <f>IF(OR(B90="",C90=""),"",ROUND((B90+C90)*1440,0))</f>
        <v/>
      </c>
      <c r="J90" s="4" t="str">
        <f>IF(OR(B90="",C90="",D90=""),"",ROUND((B90+D90+IF(D90&lt;=C90,1,0))*1440,0))</f>
        <v/>
      </c>
    </row>
    <row r="91" spans="1:10">
      <c r="B91" s="2"/>
      <c r="C91" s="5"/>
      <c r="D91" s="5"/>
      <c r="F91" s="3" t="str">
        <f>IF(OR(I91="",J91=""),"",(J91-I91)/60)</f>
        <v/>
      </c>
      <c r="G91" s="3" t="str">
        <f>IF(I91="","",IF(COUNTIFS($A$2:$A$500,A91,$I$2:$I$500,"&lt;"&amp;I91)=0,"",(I91-_xlfn.MAXIFS($J$2:$J$500,$A$2:$A$500,A91,$I$2:$I$500,"&lt;"&amp;I91))/60))</f>
        <v/>
      </c>
      <c r="H91" t="str">
        <f>IF(G91="","",IF(G91&lt;0,"Overlapper forrige vakt",IF(G91&lt;11,"Under 11 t hvile","")))</f>
        <v/>
      </c>
      <c r="I91" s="4" t="str">
        <f>IF(OR(B91="",C91=""),"",ROUND((B91+C91)*1440,0))</f>
        <v/>
      </c>
      <c r="J91" s="4" t="str">
        <f>IF(OR(B91="",C91="",D91=""),"",ROUND((B91+D91+IF(D91&lt;=C91,1,0))*1440,0))</f>
        <v/>
      </c>
    </row>
    <row r="92" spans="1:10">
      <c r="B92" s="2"/>
      <c r="C92" s="5"/>
      <c r="D92" s="5"/>
      <c r="F92" s="3" t="str">
        <f>IF(OR(I92="",J92=""),"",(J92-I92)/60)</f>
        <v/>
      </c>
      <c r="G92" s="3" t="str">
        <f>IF(I92="","",IF(COUNTIFS($A$2:$A$500,A92,$I$2:$I$500,"&lt;"&amp;I92)=0,"",(I92-_xlfn.MAXIFS($J$2:$J$500,$A$2:$A$500,A92,$I$2:$I$500,"&lt;"&amp;I92))/60))</f>
        <v/>
      </c>
      <c r="H92" t="str">
        <f>IF(G92="","",IF(G92&lt;0,"Overlapper forrige vakt",IF(G92&lt;11,"Under 11 t hvile","")))</f>
        <v/>
      </c>
      <c r="I92" s="4" t="str">
        <f>IF(OR(B92="",C92=""),"",ROUND((B92+C92)*1440,0))</f>
        <v/>
      </c>
      <c r="J92" s="4" t="str">
        <f>IF(OR(B92="",C92="",D92=""),"",ROUND((B92+D92+IF(D92&lt;=C92,1,0))*1440,0))</f>
        <v/>
      </c>
    </row>
    <row r="93" spans="1:10">
      <c r="B93" s="2"/>
      <c r="C93" s="5"/>
      <c r="D93" s="5"/>
      <c r="F93" s="3" t="str">
        <f>IF(OR(I93="",J93=""),"",(J93-I93)/60)</f>
        <v/>
      </c>
      <c r="G93" s="3" t="str">
        <f>IF(I93="","",IF(COUNTIFS($A$2:$A$500,A93,$I$2:$I$500,"&lt;"&amp;I93)=0,"",(I93-_xlfn.MAXIFS($J$2:$J$500,$A$2:$A$500,A93,$I$2:$I$500,"&lt;"&amp;I93))/60))</f>
        <v/>
      </c>
      <c r="H93" t="str">
        <f>IF(G93="","",IF(G93&lt;0,"Overlapper forrige vakt",IF(G93&lt;11,"Under 11 t hvile","")))</f>
        <v/>
      </c>
      <c r="I93" s="4" t="str">
        <f>IF(OR(B93="",C93=""),"",ROUND((B93+C93)*1440,0))</f>
        <v/>
      </c>
      <c r="J93" s="4" t="str">
        <f>IF(OR(B93="",C93="",D93=""),"",ROUND((B93+D93+IF(D93&lt;=C93,1,0))*1440,0))</f>
        <v/>
      </c>
    </row>
    <row r="94" spans="1:10">
      <c r="B94" s="2"/>
      <c r="C94" s="5"/>
      <c r="D94" s="5"/>
      <c r="F94" s="3" t="str">
        <f>IF(OR(I94="",J94=""),"",(J94-I94)/60)</f>
        <v/>
      </c>
      <c r="G94" s="3" t="str">
        <f>IF(I94="","",IF(COUNTIFS($A$2:$A$500,A94,$I$2:$I$500,"&lt;"&amp;I94)=0,"",(I94-_xlfn.MAXIFS($J$2:$J$500,$A$2:$A$500,A94,$I$2:$I$500,"&lt;"&amp;I94))/60))</f>
        <v/>
      </c>
      <c r="H94" t="str">
        <f>IF(G94="","",IF(G94&lt;0,"Overlapper forrige vakt",IF(G94&lt;11,"Under 11 t hvile","")))</f>
        <v/>
      </c>
      <c r="I94" s="4" t="str">
        <f>IF(OR(B94="",C94=""),"",ROUND((B94+C94)*1440,0))</f>
        <v/>
      </c>
      <c r="J94" s="4" t="str">
        <f>IF(OR(B94="",C94="",D94=""),"",ROUND((B94+D94+IF(D94&lt;=C94,1,0))*1440,0))</f>
        <v/>
      </c>
    </row>
    <row r="95" spans="1:10">
      <c r="B95" s="2"/>
      <c r="C95" s="5"/>
      <c r="D95" s="5"/>
      <c r="F95" s="3" t="str">
        <f>IF(OR(I95="",J95=""),"",(J95-I95)/60)</f>
        <v/>
      </c>
      <c r="G95" s="3" t="str">
        <f>IF(I95="","",IF(COUNTIFS($A$2:$A$500,A95,$I$2:$I$500,"&lt;"&amp;I95)=0,"",(I95-_xlfn.MAXIFS($J$2:$J$500,$A$2:$A$500,A95,$I$2:$I$500,"&lt;"&amp;I95))/60))</f>
        <v/>
      </c>
      <c r="H95" t="str">
        <f>IF(G95="","",IF(G95&lt;0,"Overlapper forrige vakt",IF(G95&lt;11,"Under 11 t hvile","")))</f>
        <v/>
      </c>
      <c r="I95" s="4" t="str">
        <f>IF(OR(B95="",C95=""),"",ROUND((B95+C95)*1440,0))</f>
        <v/>
      </c>
      <c r="J95" s="4" t="str">
        <f>IF(OR(B95="",C95="",D95=""),"",ROUND((B95+D95+IF(D95&lt;=C95,1,0))*1440,0))</f>
        <v/>
      </c>
    </row>
    <row r="96" spans="1:10">
      <c r="B96" s="2"/>
      <c r="C96" s="5"/>
      <c r="D96" s="5"/>
      <c r="F96" s="3" t="str">
        <f>IF(OR(I96="",J96=""),"",(J96-I96)/60)</f>
        <v/>
      </c>
      <c r="G96" s="3" t="str">
        <f>IF(I96="","",IF(COUNTIFS($A$2:$A$500,A96,$I$2:$I$500,"&lt;"&amp;I96)=0,"",(I96-_xlfn.MAXIFS($J$2:$J$500,$A$2:$A$500,A96,$I$2:$I$500,"&lt;"&amp;I96))/60))</f>
        <v/>
      </c>
      <c r="H96" t="str">
        <f>IF(G96="","",IF(G96&lt;0,"Overlapper forrige vakt",IF(G96&lt;11,"Under 11 t hvile","")))</f>
        <v/>
      </c>
      <c r="I96" s="4" t="str">
        <f>IF(OR(B96="",C96=""),"",ROUND((B96+C96)*1440,0))</f>
        <v/>
      </c>
      <c r="J96" s="4" t="str">
        <f>IF(OR(B96="",C96="",D96=""),"",ROUND((B96+D96+IF(D96&lt;=C96,1,0))*1440,0))</f>
        <v/>
      </c>
    </row>
    <row r="97" spans="1:10">
      <c r="B97" s="2"/>
      <c r="C97" s="5"/>
      <c r="D97" s="5"/>
      <c r="F97" s="3" t="str">
        <f>IF(OR(I97="",J97=""),"",(J97-I97)/60)</f>
        <v/>
      </c>
      <c r="G97" s="3" t="str">
        <f>IF(I97="","",IF(COUNTIFS($A$2:$A$500,A97,$I$2:$I$500,"&lt;"&amp;I97)=0,"",(I97-_xlfn.MAXIFS($J$2:$J$500,$A$2:$A$500,A97,$I$2:$I$500,"&lt;"&amp;I97))/60))</f>
        <v/>
      </c>
      <c r="H97" t="str">
        <f>IF(G97="","",IF(G97&lt;0,"Overlapper forrige vakt",IF(G97&lt;11,"Under 11 t hvile","")))</f>
        <v/>
      </c>
      <c r="I97" s="4" t="str">
        <f>IF(OR(B97="",C97=""),"",ROUND((B97+C97)*1440,0))</f>
        <v/>
      </c>
      <c r="J97" s="4" t="str">
        <f>IF(OR(B97="",C97="",D97=""),"",ROUND((B97+D97+IF(D97&lt;=C97,1,0))*1440,0))</f>
        <v/>
      </c>
    </row>
    <row r="98" spans="1:10">
      <c r="B98" s="2"/>
      <c r="C98" s="5"/>
      <c r="D98" s="5"/>
      <c r="F98" s="3" t="str">
        <f>IF(OR(I98="",J98=""),"",(J98-I98)/60)</f>
        <v/>
      </c>
      <c r="G98" s="3" t="str">
        <f>IF(I98="","",IF(COUNTIFS($A$2:$A$500,A98,$I$2:$I$500,"&lt;"&amp;I98)=0,"",(I98-_xlfn.MAXIFS($J$2:$J$500,$A$2:$A$500,A98,$I$2:$I$500,"&lt;"&amp;I98))/60))</f>
        <v/>
      </c>
      <c r="H98" t="str">
        <f>IF(G98="","",IF(G98&lt;0,"Overlapper forrige vakt",IF(G98&lt;11,"Under 11 t hvile","")))</f>
        <v/>
      </c>
      <c r="I98" s="4" t="str">
        <f>IF(OR(B98="",C98=""),"",ROUND((B98+C98)*1440,0))</f>
        <v/>
      </c>
      <c r="J98" s="4" t="str">
        <f>IF(OR(B98="",C98="",D98=""),"",ROUND((B98+D98+IF(D98&lt;=C98,1,0))*1440,0))</f>
        <v/>
      </c>
    </row>
    <row r="99" spans="1:10">
      <c r="B99" s="2"/>
      <c r="C99" s="5"/>
      <c r="D99" s="5"/>
      <c r="F99" s="3" t="str">
        <f>IF(OR(I99="",J99=""),"",(J99-I99)/60)</f>
        <v/>
      </c>
      <c r="G99" s="3" t="str">
        <f>IF(I99="","",IF(COUNTIFS($A$2:$A$500,A99,$I$2:$I$500,"&lt;"&amp;I99)=0,"",(I99-_xlfn.MAXIFS($J$2:$J$500,$A$2:$A$500,A99,$I$2:$I$500,"&lt;"&amp;I99))/60))</f>
        <v/>
      </c>
      <c r="H99" t="str">
        <f>IF(G99="","",IF(G99&lt;0,"Overlapper forrige vakt",IF(G99&lt;11,"Under 11 t hvile","")))</f>
        <v/>
      </c>
      <c r="I99" s="4" t="str">
        <f>IF(OR(B99="",C99=""),"",ROUND((B99+C99)*1440,0))</f>
        <v/>
      </c>
      <c r="J99" s="4" t="str">
        <f>IF(OR(B99="",C99="",D99=""),"",ROUND((B99+D99+IF(D99&lt;=C99,1,0))*1440,0))</f>
        <v/>
      </c>
    </row>
    <row r="100" spans="1:10">
      <c r="B100" s="2"/>
      <c r="C100" s="5"/>
      <c r="D100" s="5"/>
      <c r="F100" s="3" t="str">
        <f>IF(OR(I100="",J100=""),"",(J100-I100)/60)</f>
        <v/>
      </c>
      <c r="G100" s="3" t="str">
        <f>IF(I100="","",IF(COUNTIFS($A$2:$A$500,A100,$I$2:$I$500,"&lt;"&amp;I100)=0,"",(I100-_xlfn.MAXIFS($J$2:$J$500,$A$2:$A$500,A100,$I$2:$I$500,"&lt;"&amp;I100))/60))</f>
        <v/>
      </c>
      <c r="H100" t="str">
        <f>IF(G100="","",IF(G100&lt;0,"Overlapper forrige vakt",IF(G100&lt;11,"Under 11 t hvile","")))</f>
        <v/>
      </c>
      <c r="I100" s="4" t="str">
        <f>IF(OR(B100="",C100=""),"",ROUND((B100+C100)*1440,0))</f>
        <v/>
      </c>
      <c r="J100" s="4" t="str">
        <f>IF(OR(B100="",C100="",D100=""),"",ROUND((B100+D100+IF(D100&lt;=C100,1,0))*1440,0))</f>
        <v/>
      </c>
    </row>
    <row r="101" spans="1:10">
      <c r="B101" s="2"/>
      <c r="C101" s="5"/>
      <c r="D101" s="5"/>
      <c r="F101" s="3" t="str">
        <f>IF(OR(I101="",J101=""),"",(J101-I101)/60)</f>
        <v/>
      </c>
      <c r="G101" s="3" t="str">
        <f>IF(I101="","",IF(COUNTIFS($A$2:$A$500,A101,$I$2:$I$500,"&lt;"&amp;I101)=0,"",(I101-_xlfn.MAXIFS($J$2:$J$500,$A$2:$A$500,A101,$I$2:$I$500,"&lt;"&amp;I101))/60))</f>
        <v/>
      </c>
      <c r="H101" t="str">
        <f>IF(G101="","",IF(G101&lt;0,"Overlapper forrige vakt",IF(G101&lt;11,"Under 11 t hvile","")))</f>
        <v/>
      </c>
      <c r="I101" s="4" t="str">
        <f>IF(OR(B101="",C101=""),"",ROUND((B101+C101)*1440,0))</f>
        <v/>
      </c>
      <c r="J101" s="4" t="str">
        <f>IF(OR(B101="",C101="",D101=""),"",ROUND((B101+D101+IF(D101&lt;=C101,1,0))*1440,0))</f>
        <v/>
      </c>
    </row>
    <row r="102" spans="1:10">
      <c r="B102" s="2"/>
      <c r="C102" s="5"/>
      <c r="D102" s="5"/>
      <c r="F102" s="3"/>
      <c r="G102" s="3"/>
      <c r="I102" s="4"/>
      <c r="J102" s="4"/>
    </row>
    <row r="103" spans="1:10">
      <c r="B103" s="2"/>
      <c r="C103" s="5"/>
      <c r="D103" s="5"/>
      <c r="F103" s="3"/>
      <c r="G103" s="3"/>
      <c r="I103" s="4"/>
      <c r="J103" s="4"/>
    </row>
    <row r="104" spans="1:10">
      <c r="B104" s="2"/>
      <c r="C104" s="5"/>
      <c r="D104" s="5"/>
      <c r="F104" s="3"/>
      <c r="G104" s="3"/>
      <c r="I104" s="4"/>
      <c r="J104" s="4"/>
    </row>
    <row r="105" spans="1:10">
      <c r="B105" s="2"/>
      <c r="C105" s="5"/>
      <c r="D105" s="5"/>
      <c r="F105" s="3"/>
      <c r="G105" s="3"/>
      <c r="I105" s="4"/>
      <c r="J105" s="4"/>
    </row>
    <row r="106" spans="1:10">
      <c r="B106" s="2"/>
      <c r="C106" s="5"/>
      <c r="D106" s="5"/>
      <c r="F106" s="3"/>
      <c r="G106" s="3"/>
      <c r="I106" s="4"/>
      <c r="J106" s="4"/>
    </row>
    <row r="107" spans="1:10">
      <c r="B107" s="2"/>
      <c r="C107" s="5"/>
      <c r="D107" s="5"/>
      <c r="F107" s="3"/>
      <c r="G107" s="3"/>
      <c r="I107" s="4"/>
      <c r="J107" s="4"/>
    </row>
    <row r="108" spans="1:10">
      <c r="B108" s="2"/>
      <c r="C108" s="5"/>
      <c r="D108" s="5"/>
      <c r="F108" s="3"/>
      <c r="G108" s="3"/>
      <c r="I108" s="4"/>
      <c r="J108" s="4"/>
    </row>
    <row r="109" spans="1:10">
      <c r="B109" s="2"/>
      <c r="C109" s="5"/>
      <c r="D109" s="5"/>
      <c r="F109" s="3"/>
      <c r="G109" s="3"/>
      <c r="I109" s="4"/>
      <c r="J109" s="4"/>
    </row>
    <row r="110" spans="1:10">
      <c r="B110" s="2"/>
      <c r="C110" s="5"/>
      <c r="D110" s="5"/>
      <c r="F110" s="3"/>
      <c r="G110" s="3"/>
      <c r="I110" s="4"/>
      <c r="J110" s="4"/>
    </row>
    <row r="111" spans="1:10">
      <c r="B111" s="2"/>
      <c r="C111" s="5"/>
      <c r="D111" s="5"/>
      <c r="F111" s="3"/>
      <c r="G111" s="3"/>
      <c r="I111" s="4"/>
      <c r="J111" s="4"/>
    </row>
    <row r="112" spans="1:10">
      <c r="B112" s="2"/>
      <c r="C112" s="5"/>
      <c r="D112" s="5"/>
      <c r="F112" s="3"/>
      <c r="G112" s="3"/>
      <c r="I112" s="4"/>
      <c r="J112" s="4"/>
    </row>
    <row r="113" spans="1:10">
      <c r="B113" s="2"/>
      <c r="C113" s="5"/>
      <c r="D113" s="5"/>
      <c r="F113" s="3"/>
      <c r="G113" s="3"/>
      <c r="I113" s="4"/>
      <c r="J113" s="4"/>
    </row>
    <row r="114" spans="1:10">
      <c r="B114" s="2"/>
      <c r="C114" s="5"/>
      <c r="D114" s="5"/>
      <c r="F114" s="3"/>
      <c r="G114" s="3"/>
      <c r="I114" s="4"/>
      <c r="J114" s="4"/>
    </row>
    <row r="115" spans="1:10">
      <c r="B115" s="2"/>
      <c r="C115" s="5"/>
      <c r="D115" s="5"/>
      <c r="F115" s="3"/>
      <c r="G115" s="3"/>
      <c r="I115" s="4"/>
      <c r="J115" s="4"/>
    </row>
    <row r="116" spans="1:10">
      <c r="B116" s="2"/>
      <c r="C116" s="5"/>
      <c r="D116" s="5"/>
      <c r="F116" s="3"/>
      <c r="G116" s="3"/>
      <c r="I116" s="4"/>
      <c r="J116" s="4"/>
    </row>
    <row r="117" spans="1:10">
      <c r="B117" s="2"/>
      <c r="C117" s="5"/>
      <c r="D117" s="5"/>
      <c r="F117" s="3"/>
      <c r="G117" s="3"/>
      <c r="I117" s="4"/>
      <c r="J117" s="4"/>
    </row>
    <row r="118" spans="1:10">
      <c r="B118" s="2"/>
      <c r="C118" s="5"/>
      <c r="D118" s="5"/>
      <c r="F118" s="3"/>
      <c r="G118" s="3"/>
      <c r="I118" s="4"/>
      <c r="J118" s="4"/>
    </row>
    <row r="119" spans="1:10">
      <c r="B119" s="2"/>
      <c r="C119" s="5"/>
      <c r="D119" s="5"/>
      <c r="F119" s="3"/>
      <c r="G119" s="3"/>
      <c r="I119" s="4"/>
      <c r="J119" s="4"/>
    </row>
    <row r="120" spans="1:10">
      <c r="B120" s="2"/>
      <c r="C120" s="5"/>
      <c r="D120" s="5"/>
      <c r="F120" s="3"/>
      <c r="G120" s="3"/>
      <c r="I120" s="4"/>
      <c r="J120" s="4"/>
    </row>
    <row r="121" spans="1:10">
      <c r="B121" s="2"/>
      <c r="C121" s="5"/>
      <c r="D121" s="5"/>
      <c r="F121" s="3"/>
      <c r="G121" s="3"/>
      <c r="I121" s="4"/>
      <c r="J121" s="4"/>
    </row>
    <row r="122" spans="1:10">
      <c r="B122" s="2"/>
      <c r="C122" s="5"/>
      <c r="D122" s="5"/>
      <c r="F122" s="3"/>
      <c r="G122" s="3"/>
      <c r="I122" s="4"/>
      <c r="J122" s="4"/>
    </row>
    <row r="123" spans="1:10">
      <c r="B123" s="2"/>
      <c r="C123" s="5"/>
      <c r="D123" s="5"/>
      <c r="F123" s="3"/>
      <c r="G123" s="3"/>
      <c r="I123" s="4"/>
      <c r="J123" s="4"/>
    </row>
    <row r="124" spans="1:10">
      <c r="B124" s="2"/>
      <c r="C124" s="5"/>
      <c r="D124" s="5"/>
      <c r="F124" s="3"/>
      <c r="G124" s="3"/>
      <c r="I124" s="4"/>
      <c r="J124" s="4"/>
    </row>
    <row r="125" spans="1:10">
      <c r="B125" s="2"/>
      <c r="C125" s="5"/>
      <c r="D125" s="5"/>
      <c r="F125" s="3"/>
      <c r="G125" s="3"/>
      <c r="I125" s="4"/>
      <c r="J125" s="4"/>
    </row>
    <row r="126" spans="1:10">
      <c r="B126" s="2"/>
      <c r="C126" s="5"/>
      <c r="D126" s="5"/>
      <c r="F126" s="3"/>
      <c r="G126" s="3"/>
      <c r="I126" s="4"/>
      <c r="J126" s="4"/>
    </row>
    <row r="127" spans="1:10">
      <c r="B127" s="2"/>
      <c r="C127" s="5"/>
      <c r="D127" s="5"/>
      <c r="F127" s="3"/>
      <c r="G127" s="3"/>
      <c r="I127" s="4"/>
      <c r="J127" s="4"/>
    </row>
    <row r="128" spans="1:10">
      <c r="B128" s="2"/>
      <c r="C128" s="5"/>
      <c r="D128" s="5"/>
      <c r="F128" s="3"/>
      <c r="G128" s="3"/>
      <c r="I128" s="4"/>
      <c r="J128" s="4"/>
    </row>
    <row r="129" spans="1:10">
      <c r="B129" s="2"/>
      <c r="C129" s="5"/>
      <c r="D129" s="5"/>
      <c r="F129" s="3"/>
      <c r="G129" s="3"/>
      <c r="I129" s="4"/>
      <c r="J129" s="4"/>
    </row>
    <row r="130" spans="1:10">
      <c r="B130" s="2"/>
      <c r="C130" s="5"/>
      <c r="D130" s="5"/>
      <c r="F130" s="3"/>
      <c r="G130" s="3"/>
      <c r="I130" s="4"/>
      <c r="J130" s="4"/>
    </row>
    <row r="131" spans="1:10">
      <c r="B131" s="2"/>
      <c r="C131" s="5"/>
      <c r="D131" s="5"/>
      <c r="F131" s="3"/>
      <c r="G131" s="3"/>
      <c r="I131" s="4"/>
      <c r="J131" s="4"/>
    </row>
    <row r="132" spans="1:10">
      <c r="B132" s="2"/>
      <c r="C132" s="5"/>
      <c r="D132" s="5"/>
      <c r="F132" s="3"/>
      <c r="G132" s="3"/>
      <c r="I132" s="4"/>
      <c r="J132" s="4"/>
    </row>
    <row r="133" spans="1:10">
      <c r="B133" s="2"/>
      <c r="C133" s="5"/>
      <c r="D133" s="5"/>
      <c r="F133" s="3"/>
      <c r="G133" s="3"/>
      <c r="I133" s="4"/>
      <c r="J133" s="4"/>
    </row>
    <row r="134" spans="1:10">
      <c r="B134" s="2"/>
      <c r="C134" s="5"/>
      <c r="D134" s="5"/>
      <c r="F134" s="3"/>
      <c r="G134" s="3"/>
      <c r="I134" s="4"/>
      <c r="J134" s="4"/>
    </row>
    <row r="135" spans="1:10">
      <c r="B135" s="2"/>
      <c r="C135" s="5"/>
      <c r="D135" s="5"/>
      <c r="F135" s="3"/>
      <c r="G135" s="3"/>
      <c r="I135" s="4"/>
      <c r="J135" s="4"/>
    </row>
    <row r="136" spans="1:10">
      <c r="B136" s="2"/>
      <c r="C136" s="5"/>
      <c r="D136" s="5"/>
      <c r="F136" s="3"/>
      <c r="G136" s="3"/>
      <c r="I136" s="4"/>
      <c r="J136" s="4"/>
    </row>
    <row r="137" spans="1:10">
      <c r="B137" s="2"/>
      <c r="C137" s="5"/>
      <c r="D137" s="5"/>
      <c r="F137" s="3"/>
      <c r="G137" s="3"/>
      <c r="I137" s="4"/>
      <c r="J137" s="4"/>
    </row>
    <row r="138" spans="1:10">
      <c r="B138" s="2"/>
      <c r="C138" s="5"/>
      <c r="D138" s="5"/>
      <c r="F138" s="3"/>
      <c r="G138" s="3"/>
      <c r="I138" s="4"/>
      <c r="J138" s="4"/>
    </row>
    <row r="139" spans="1:10">
      <c r="B139" s="2"/>
      <c r="C139" s="5"/>
      <c r="D139" s="5"/>
      <c r="F139" s="3"/>
      <c r="G139" s="3"/>
      <c r="I139" s="4"/>
      <c r="J139" s="4"/>
    </row>
    <row r="140" spans="1:10">
      <c r="B140" s="2"/>
      <c r="C140" s="5"/>
      <c r="D140" s="5"/>
      <c r="F140" s="3"/>
      <c r="G140" s="3"/>
      <c r="I140" s="4"/>
      <c r="J140" s="4"/>
    </row>
    <row r="141" spans="1:10">
      <c r="B141" s="2"/>
      <c r="C141" s="5"/>
      <c r="D141" s="5"/>
      <c r="F141" s="3"/>
      <c r="G141" s="3"/>
      <c r="I141" s="4"/>
      <c r="J141" s="4"/>
    </row>
    <row r="142" spans="1:10">
      <c r="B142" s="2"/>
      <c r="C142" s="5"/>
      <c r="D142" s="5"/>
      <c r="F142" s="3"/>
      <c r="G142" s="3"/>
      <c r="I142" s="4"/>
      <c r="J142" s="4"/>
    </row>
    <row r="143" spans="1:10">
      <c r="B143" s="2"/>
      <c r="C143" s="5"/>
      <c r="D143" s="5"/>
      <c r="F143" s="3"/>
      <c r="G143" s="3"/>
      <c r="I143" s="4"/>
      <c r="J143" s="4"/>
    </row>
    <row r="144" spans="1:10">
      <c r="B144" s="2"/>
      <c r="C144" s="5"/>
      <c r="D144" s="5"/>
      <c r="F144" s="3"/>
      <c r="G144" s="3"/>
      <c r="I144" s="4"/>
      <c r="J144" s="4"/>
    </row>
    <row r="145" spans="1:10">
      <c r="B145" s="2"/>
      <c r="C145" s="5"/>
      <c r="D145" s="5"/>
      <c r="F145" s="3"/>
      <c r="G145" s="3"/>
      <c r="I145" s="4"/>
      <c r="J145" s="4"/>
    </row>
    <row r="146" spans="1:10">
      <c r="B146" s="2"/>
      <c r="C146" s="5"/>
      <c r="D146" s="5"/>
      <c r="F146" s="3"/>
      <c r="G146" s="3"/>
      <c r="I146" s="4"/>
      <c r="J146" s="4"/>
    </row>
    <row r="147" spans="1:10">
      <c r="B147" s="2"/>
      <c r="C147" s="5"/>
      <c r="D147" s="5"/>
      <c r="F147" s="3"/>
      <c r="G147" s="3"/>
      <c r="I147" s="4"/>
      <c r="J147" s="4"/>
    </row>
    <row r="148" spans="1:10">
      <c r="B148" s="2"/>
      <c r="C148" s="5"/>
      <c r="D148" s="5"/>
      <c r="F148" s="3"/>
      <c r="G148" s="3"/>
      <c r="I148" s="4"/>
      <c r="J148" s="4"/>
    </row>
    <row r="149" spans="1:10">
      <c r="B149" s="2"/>
      <c r="C149" s="5"/>
      <c r="D149" s="5"/>
      <c r="F149" s="3"/>
      <c r="G149" s="3"/>
      <c r="I149" s="4"/>
      <c r="J149" s="4"/>
    </row>
    <row r="150" spans="1:10">
      <c r="B150" s="2"/>
      <c r="C150" s="5"/>
      <c r="D150" s="5"/>
      <c r="F150" s="3"/>
      <c r="G150" s="3"/>
      <c r="I150" s="4"/>
      <c r="J150" s="4"/>
    </row>
    <row r="151" spans="1:10">
      <c r="B151" s="2"/>
      <c r="C151" s="5"/>
      <c r="D151" s="5"/>
      <c r="F151" s="3"/>
      <c r="G151" s="3"/>
      <c r="I151" s="4"/>
      <c r="J151" s="4"/>
    </row>
    <row r="152" spans="1:10">
      <c r="B152" s="2"/>
      <c r="C152" s="5"/>
      <c r="D152" s="5"/>
      <c r="F152" s="3"/>
      <c r="G152" s="3"/>
      <c r="I152" s="4"/>
      <c r="J152" s="4"/>
    </row>
    <row r="153" spans="1:10">
      <c r="B153" s="2"/>
      <c r="C153" s="5"/>
      <c r="D153" s="5"/>
      <c r="F153" s="3"/>
      <c r="G153" s="3"/>
      <c r="I153" s="4"/>
      <c r="J153" s="4"/>
    </row>
    <row r="154" spans="1:10">
      <c r="B154" s="2"/>
      <c r="C154" s="5"/>
      <c r="D154" s="5"/>
      <c r="F154" s="3"/>
      <c r="G154" s="3"/>
      <c r="I154" s="4"/>
      <c r="J154" s="4"/>
    </row>
    <row r="155" spans="1:10">
      <c r="B155" s="2"/>
      <c r="C155" s="5"/>
      <c r="D155" s="5"/>
      <c r="F155" s="3"/>
      <c r="G155" s="3"/>
      <c r="I155" s="4"/>
      <c r="J155" s="4"/>
    </row>
    <row r="156" spans="1:10">
      <c r="B156" s="2"/>
      <c r="C156" s="5"/>
      <c r="D156" s="5"/>
      <c r="F156" s="3"/>
      <c r="G156" s="3"/>
      <c r="I156" s="4"/>
      <c r="J156" s="4"/>
    </row>
    <row r="157" spans="1:10">
      <c r="B157" s="2"/>
      <c r="C157" s="5"/>
      <c r="D157" s="5"/>
      <c r="F157" s="3"/>
      <c r="G157" s="3"/>
      <c r="I157" s="4"/>
      <c r="J157" s="4"/>
    </row>
    <row r="158" spans="1:10">
      <c r="B158" s="2"/>
      <c r="C158" s="5"/>
      <c r="D158" s="5"/>
      <c r="F158" s="3"/>
      <c r="G158" s="3"/>
      <c r="I158" s="4"/>
      <c r="J158" s="4"/>
    </row>
    <row r="159" spans="1:10">
      <c r="B159" s="2"/>
      <c r="C159" s="5"/>
      <c r="D159" s="5"/>
      <c r="F159" s="3"/>
      <c r="G159" s="3"/>
      <c r="I159" s="4"/>
      <c r="J159" s="4"/>
    </row>
    <row r="160" spans="1:10">
      <c r="B160" s="2"/>
      <c r="C160" s="5"/>
      <c r="D160" s="5"/>
      <c r="F160" s="3"/>
      <c r="G160" s="3"/>
      <c r="I160" s="4"/>
      <c r="J160" s="4"/>
    </row>
    <row r="161" spans="1:10">
      <c r="B161" s="2"/>
      <c r="C161" s="5"/>
      <c r="D161" s="5"/>
      <c r="F161" s="3"/>
      <c r="G161" s="3"/>
      <c r="I161" s="4"/>
      <c r="J161" s="4"/>
    </row>
    <row r="162" spans="1:10">
      <c r="B162" s="2"/>
      <c r="C162" s="5"/>
      <c r="D162" s="5"/>
      <c r="F162" s="3"/>
      <c r="G162" s="3"/>
      <c r="I162" s="4"/>
      <c r="J162" s="4"/>
    </row>
    <row r="163" spans="1:10">
      <c r="B163" s="2"/>
      <c r="C163" s="5"/>
      <c r="D163" s="5"/>
      <c r="F163" s="3"/>
      <c r="G163" s="3"/>
      <c r="I163" s="4"/>
      <c r="J163" s="4"/>
    </row>
    <row r="164" spans="1:10">
      <c r="B164" s="2"/>
      <c r="C164" s="5"/>
      <c r="D164" s="5"/>
      <c r="F164" s="3"/>
      <c r="G164" s="3"/>
      <c r="I164" s="4"/>
      <c r="J164" s="4"/>
    </row>
    <row r="165" spans="1:10">
      <c r="B165" s="2"/>
      <c r="C165" s="5"/>
      <c r="D165" s="5"/>
      <c r="F165" s="3"/>
      <c r="G165" s="3"/>
      <c r="I165" s="4"/>
      <c r="J165" s="4"/>
    </row>
    <row r="166" spans="1:10">
      <c r="B166" s="2"/>
      <c r="C166" s="5"/>
      <c r="D166" s="5"/>
      <c r="F166" s="3"/>
      <c r="G166" s="3"/>
      <c r="I166" s="4"/>
      <c r="J166" s="4"/>
    </row>
    <row r="167" spans="1:10">
      <c r="B167" s="2"/>
      <c r="C167" s="5"/>
      <c r="D167" s="5"/>
      <c r="F167" s="3"/>
      <c r="G167" s="3"/>
      <c r="I167" s="4"/>
      <c r="J167" s="4"/>
    </row>
    <row r="168" spans="1:10">
      <c r="B168" s="2"/>
      <c r="C168" s="5"/>
      <c r="D168" s="5"/>
      <c r="F168" s="3"/>
      <c r="G168" s="3"/>
      <c r="I168" s="4"/>
      <c r="J168" s="4"/>
    </row>
    <row r="169" spans="1:10">
      <c r="B169" s="2"/>
      <c r="C169" s="5"/>
      <c r="D169" s="5"/>
      <c r="F169" s="3"/>
      <c r="G169" s="3"/>
      <c r="I169" s="4"/>
      <c r="J169" s="4"/>
    </row>
    <row r="170" spans="1:10">
      <c r="B170" s="2"/>
      <c r="C170" s="5"/>
      <c r="D170" s="5"/>
      <c r="F170" s="3"/>
      <c r="G170" s="3"/>
      <c r="I170" s="4"/>
      <c r="J170" s="4"/>
    </row>
    <row r="171" spans="1:10">
      <c r="B171" s="2"/>
      <c r="C171" s="5"/>
      <c r="D171" s="5"/>
      <c r="F171" s="3"/>
      <c r="G171" s="3"/>
      <c r="I171" s="4"/>
      <c r="J171" s="4"/>
    </row>
    <row r="172" spans="1:10">
      <c r="B172" s="2"/>
      <c r="C172" s="5"/>
      <c r="D172" s="5"/>
      <c r="F172" s="3"/>
      <c r="G172" s="3"/>
      <c r="I172" s="4"/>
      <c r="J172" s="4"/>
    </row>
    <row r="173" spans="1:10">
      <c r="B173" s="2"/>
      <c r="C173" s="5"/>
      <c r="D173" s="5"/>
      <c r="F173" s="3"/>
      <c r="G173" s="3"/>
      <c r="I173" s="4"/>
      <c r="J173" s="4"/>
    </row>
    <row r="174" spans="1:10">
      <c r="B174" s="2"/>
      <c r="C174" s="5"/>
      <c r="D174" s="5"/>
      <c r="F174" s="3"/>
      <c r="G174" s="3"/>
      <c r="I174" s="4"/>
      <c r="J174" s="4"/>
    </row>
    <row r="175" spans="1:10">
      <c r="B175" s="2"/>
      <c r="C175" s="5"/>
      <c r="D175" s="5"/>
      <c r="F175" s="3"/>
      <c r="G175" s="3"/>
      <c r="I175" s="4"/>
      <c r="J175" s="4"/>
    </row>
    <row r="176" spans="1:10">
      <c r="B176" s="2"/>
      <c r="C176" s="5"/>
      <c r="D176" s="5"/>
      <c r="F176" s="3"/>
      <c r="G176" s="3"/>
      <c r="I176" s="4"/>
      <c r="J176" s="4"/>
    </row>
    <row r="177" spans="1:10">
      <c r="B177" s="2"/>
      <c r="C177" s="5"/>
      <c r="D177" s="5"/>
      <c r="F177" s="3"/>
      <c r="G177" s="3"/>
      <c r="I177" s="4"/>
      <c r="J177" s="4"/>
    </row>
    <row r="178" spans="1:10">
      <c r="B178" s="2"/>
      <c r="C178" s="5"/>
      <c r="D178" s="5"/>
      <c r="F178" s="3"/>
      <c r="G178" s="3"/>
      <c r="I178" s="4"/>
      <c r="J178" s="4"/>
    </row>
    <row r="179" spans="1:10">
      <c r="B179" s="2"/>
      <c r="C179" s="5"/>
      <c r="D179" s="5"/>
      <c r="F179" s="3"/>
      <c r="G179" s="3"/>
      <c r="I179" s="4"/>
      <c r="J179" s="4"/>
    </row>
    <row r="180" spans="1:10">
      <c r="B180" s="2"/>
      <c r="C180" s="5"/>
      <c r="D180" s="5"/>
      <c r="F180" s="3"/>
      <c r="G180" s="3"/>
      <c r="I180" s="4"/>
      <c r="J180" s="4"/>
    </row>
    <row r="181" spans="1:10">
      <c r="B181" s="2"/>
      <c r="C181" s="5"/>
      <c r="D181" s="5"/>
      <c r="F181" s="3"/>
      <c r="G181" s="3"/>
      <c r="I181" s="4"/>
      <c r="J181" s="4"/>
    </row>
    <row r="182" spans="1:10">
      <c r="B182" s="2"/>
      <c r="C182" s="5"/>
      <c r="D182" s="5"/>
      <c r="F182" s="3"/>
      <c r="G182" s="3"/>
      <c r="I182" s="4"/>
      <c r="J182" s="4"/>
    </row>
    <row r="183" spans="1:10">
      <c r="B183" s="2"/>
      <c r="C183" s="5"/>
      <c r="D183" s="5"/>
      <c r="F183" s="3"/>
      <c r="G183" s="3"/>
      <c r="I183" s="4"/>
      <c r="J183" s="4"/>
    </row>
    <row r="184" spans="1:10">
      <c r="B184" s="2"/>
      <c r="C184" s="5"/>
      <c r="D184" s="5"/>
      <c r="F184" s="3"/>
      <c r="G184" s="3"/>
      <c r="I184" s="4"/>
      <c r="J184" s="4"/>
    </row>
    <row r="185" spans="1:10">
      <c r="B185" s="2"/>
      <c r="C185" s="5"/>
      <c r="D185" s="5"/>
      <c r="F185" s="3"/>
      <c r="G185" s="3"/>
      <c r="I185" s="4"/>
      <c r="J185" s="4"/>
    </row>
    <row r="186" spans="1:10">
      <c r="B186" s="2"/>
      <c r="C186" s="5"/>
      <c r="D186" s="5"/>
      <c r="F186" s="3"/>
      <c r="G186" s="3"/>
      <c r="I186" s="4"/>
      <c r="J186" s="4"/>
    </row>
    <row r="187" spans="1:10">
      <c r="B187" s="2"/>
      <c r="C187" s="5"/>
      <c r="D187" s="5"/>
      <c r="F187" s="3"/>
      <c r="G187" s="3"/>
      <c r="I187" s="4"/>
      <c r="J187" s="4"/>
    </row>
    <row r="188" spans="1:10">
      <c r="B188" s="2"/>
      <c r="C188" s="5"/>
      <c r="D188" s="5"/>
      <c r="F188" s="3"/>
      <c r="G188" s="3"/>
      <c r="I188" s="4"/>
      <c r="J188" s="4"/>
    </row>
    <row r="189" spans="1:10">
      <c r="B189" s="2"/>
      <c r="C189" s="5"/>
      <c r="D189" s="5"/>
      <c r="F189" s="3"/>
      <c r="G189" s="3"/>
      <c r="I189" s="4"/>
      <c r="J189" s="4"/>
    </row>
    <row r="190" spans="1:10">
      <c r="B190" s="2"/>
      <c r="C190" s="5"/>
      <c r="D190" s="5"/>
      <c r="F190" s="3"/>
      <c r="G190" s="3"/>
      <c r="I190" s="4"/>
      <c r="J190" s="4"/>
    </row>
    <row r="191" spans="1:10">
      <c r="B191" s="2"/>
      <c r="C191" s="5"/>
      <c r="D191" s="5"/>
      <c r="F191" s="3"/>
      <c r="G191" s="3"/>
      <c r="I191" s="4"/>
      <c r="J191" s="4"/>
    </row>
    <row r="192" spans="1:10">
      <c r="B192" s="2"/>
      <c r="C192" s="5"/>
      <c r="D192" s="5"/>
      <c r="F192" s="3"/>
      <c r="G192" s="3"/>
      <c r="I192" s="4"/>
      <c r="J192" s="4"/>
    </row>
    <row r="193" spans="1:10">
      <c r="B193" s="2"/>
      <c r="C193" s="5"/>
      <c r="D193" s="5"/>
      <c r="F193" s="3"/>
      <c r="G193" s="3"/>
      <c r="I193" s="4"/>
      <c r="J193" s="4"/>
    </row>
    <row r="194" spans="1:10">
      <c r="B194" s="2"/>
      <c r="C194" s="5"/>
      <c r="D194" s="5"/>
      <c r="F194" s="3"/>
      <c r="G194" s="3"/>
      <c r="I194" s="4"/>
      <c r="J194" s="4"/>
    </row>
    <row r="195" spans="1:10">
      <c r="B195" s="2"/>
      <c r="C195" s="5"/>
      <c r="D195" s="5"/>
      <c r="F195" s="3"/>
      <c r="G195" s="3"/>
      <c r="I195" s="4"/>
      <c r="J195" s="4"/>
    </row>
    <row r="196" spans="1:10">
      <c r="B196" s="2"/>
      <c r="C196" s="5"/>
      <c r="D196" s="5"/>
      <c r="F196" s="3"/>
      <c r="G196" s="3"/>
      <c r="I196" s="4"/>
      <c r="J196" s="4"/>
    </row>
    <row r="197" spans="1:10">
      <c r="B197" s="2"/>
      <c r="C197" s="5"/>
      <c r="D197" s="5"/>
      <c r="F197" s="3"/>
      <c r="G197" s="3"/>
      <c r="I197" s="4"/>
      <c r="J197" s="4"/>
    </row>
    <row r="198" spans="1:10">
      <c r="B198" s="2"/>
      <c r="C198" s="5"/>
      <c r="D198" s="5"/>
      <c r="F198" s="3"/>
      <c r="G198" s="3"/>
      <c r="I198" s="4"/>
      <c r="J198" s="4"/>
    </row>
    <row r="199" spans="1:10">
      <c r="B199" s="2"/>
      <c r="C199" s="5"/>
      <c r="D199" s="5"/>
      <c r="F199" s="3"/>
      <c r="G199" s="3"/>
      <c r="I199" s="4"/>
      <c r="J199" s="4"/>
    </row>
    <row r="200" spans="1:10">
      <c r="B200" s="2"/>
      <c r="C200" s="5"/>
      <c r="D200" s="5"/>
      <c r="F200" s="3"/>
      <c r="G200" s="3"/>
      <c r="I200" s="4"/>
      <c r="J200" s="4"/>
    </row>
    <row r="201" spans="1:10">
      <c r="B201" s="2"/>
      <c r="C201" s="5"/>
      <c r="D201" s="5"/>
      <c r="F201" s="3"/>
      <c r="G201" s="3"/>
      <c r="I201" s="4"/>
      <c r="J201" s="4"/>
    </row>
    <row r="202" spans="1:10">
      <c r="B202" s="2"/>
      <c r="C202" s="5"/>
      <c r="D202" s="5"/>
      <c r="F202" s="3"/>
      <c r="G202" s="3"/>
      <c r="I202" s="4"/>
      <c r="J202" s="4"/>
    </row>
    <row r="203" spans="1:10">
      <c r="B203" s="2"/>
      <c r="C203" s="5"/>
      <c r="D203" s="5"/>
      <c r="F203" s="3"/>
      <c r="G203" s="3"/>
      <c r="I203" s="4"/>
      <c r="J203" s="4"/>
    </row>
    <row r="204" spans="1:10">
      <c r="B204" s="2"/>
      <c r="C204" s="5"/>
      <c r="D204" s="5"/>
      <c r="F204" s="3"/>
      <c r="G204" s="3"/>
      <c r="I204" s="4"/>
      <c r="J204" s="4"/>
    </row>
    <row r="205" spans="1:10">
      <c r="B205" s="2"/>
      <c r="C205" s="5"/>
      <c r="D205" s="5"/>
      <c r="F205" s="3"/>
      <c r="G205" s="3"/>
      <c r="I205" s="4"/>
      <c r="J205" s="4"/>
    </row>
    <row r="206" spans="1:10">
      <c r="B206" s="2"/>
      <c r="C206" s="5"/>
      <c r="D206" s="5"/>
      <c r="F206" s="3"/>
      <c r="G206" s="3"/>
      <c r="I206" s="4"/>
      <c r="J206" s="4"/>
    </row>
    <row r="207" spans="1:10">
      <c r="B207" s="2"/>
      <c r="C207" s="5"/>
      <c r="D207" s="5"/>
      <c r="F207" s="3"/>
      <c r="G207" s="3"/>
      <c r="I207" s="4"/>
      <c r="J207" s="4"/>
    </row>
    <row r="208" spans="1:10">
      <c r="B208" s="2"/>
      <c r="C208" s="5"/>
      <c r="D208" s="5"/>
      <c r="F208" s="3"/>
      <c r="G208" s="3"/>
      <c r="I208" s="4"/>
      <c r="J208" s="4"/>
    </row>
    <row r="209" spans="1:10">
      <c r="B209" s="2"/>
      <c r="C209" s="5"/>
      <c r="D209" s="5"/>
      <c r="F209" s="3"/>
      <c r="G209" s="3"/>
      <c r="I209" s="4"/>
      <c r="J209" s="4"/>
    </row>
    <row r="210" spans="1:10">
      <c r="B210" s="2"/>
      <c r="C210" s="5"/>
      <c r="D210" s="5"/>
      <c r="F210" s="3"/>
      <c r="G210" s="3"/>
      <c r="I210" s="4"/>
      <c r="J210" s="4"/>
    </row>
    <row r="211" spans="1:10">
      <c r="B211" s="2"/>
      <c r="C211" s="5"/>
      <c r="D211" s="5"/>
      <c r="F211" s="3"/>
      <c r="G211" s="3"/>
      <c r="I211" s="4"/>
      <c r="J211" s="4"/>
    </row>
    <row r="212" spans="1:10">
      <c r="B212" s="2"/>
      <c r="C212" s="5"/>
      <c r="D212" s="5"/>
      <c r="F212" s="3"/>
      <c r="G212" s="3"/>
      <c r="I212" s="4"/>
      <c r="J212" s="4"/>
    </row>
    <row r="213" spans="1:10">
      <c r="B213" s="2"/>
      <c r="C213" s="5"/>
      <c r="D213" s="5"/>
      <c r="F213" s="3"/>
      <c r="G213" s="3"/>
      <c r="I213" s="4"/>
      <c r="J213" s="4"/>
    </row>
    <row r="214" spans="1:10">
      <c r="B214" s="2"/>
      <c r="C214" s="5"/>
      <c r="D214" s="5"/>
      <c r="F214" s="3"/>
      <c r="G214" s="3"/>
      <c r="I214" s="4"/>
      <c r="J214" s="4"/>
    </row>
    <row r="215" spans="1:10">
      <c r="B215" s="2"/>
      <c r="C215" s="5"/>
      <c r="D215" s="5"/>
      <c r="F215" s="3"/>
      <c r="G215" s="3"/>
      <c r="I215" s="4"/>
      <c r="J215" s="4"/>
    </row>
    <row r="216" spans="1:10">
      <c r="B216" s="2"/>
      <c r="C216" s="5"/>
      <c r="D216" s="5"/>
      <c r="F216" s="3"/>
      <c r="G216" s="3"/>
      <c r="I216" s="4"/>
      <c r="J216" s="4"/>
    </row>
    <row r="217" spans="1:10">
      <c r="B217" s="2"/>
      <c r="C217" s="5"/>
      <c r="D217" s="5"/>
      <c r="F217" s="3"/>
      <c r="G217" s="3"/>
      <c r="I217" s="4"/>
      <c r="J217" s="4"/>
    </row>
    <row r="218" spans="1:10">
      <c r="B218" s="2"/>
      <c r="C218" s="5"/>
      <c r="D218" s="5"/>
      <c r="F218" s="3"/>
      <c r="G218" s="3"/>
      <c r="I218" s="4"/>
      <c r="J218" s="4"/>
    </row>
    <row r="219" spans="1:10">
      <c r="B219" s="2"/>
      <c r="C219" s="5"/>
      <c r="D219" s="5"/>
      <c r="F219" s="3"/>
      <c r="G219" s="3"/>
      <c r="I219" s="4"/>
      <c r="J219" s="4"/>
    </row>
    <row r="220" spans="1:10">
      <c r="B220" s="2"/>
      <c r="C220" s="5"/>
      <c r="D220" s="5"/>
      <c r="F220" s="3"/>
      <c r="G220" s="3"/>
      <c r="I220" s="4"/>
      <c r="J220" s="4"/>
    </row>
    <row r="221" spans="1:10">
      <c r="B221" s="2"/>
      <c r="C221" s="5"/>
      <c r="D221" s="5"/>
      <c r="F221" s="3"/>
      <c r="G221" s="3"/>
      <c r="I221" s="4"/>
      <c r="J221" s="4"/>
    </row>
    <row r="222" spans="1:10">
      <c r="B222" s="2"/>
      <c r="C222" s="5"/>
      <c r="D222" s="5"/>
      <c r="F222" s="3"/>
      <c r="G222" s="3"/>
      <c r="I222" s="4"/>
      <c r="J222" s="4"/>
    </row>
    <row r="223" spans="1:10">
      <c r="B223" s="2"/>
      <c r="C223" s="5"/>
      <c r="D223" s="5"/>
      <c r="F223" s="3"/>
      <c r="G223" s="3"/>
      <c r="I223" s="4"/>
      <c r="J223" s="4"/>
    </row>
    <row r="224" spans="1:10">
      <c r="B224" s="2"/>
      <c r="C224" s="5"/>
      <c r="D224" s="5"/>
      <c r="F224" s="3"/>
      <c r="G224" s="3"/>
      <c r="I224" s="4"/>
      <c r="J224" s="4"/>
    </row>
    <row r="225" spans="1:10">
      <c r="B225" s="2"/>
      <c r="C225" s="5"/>
      <c r="D225" s="5"/>
      <c r="F225" s="3"/>
      <c r="G225" s="3"/>
      <c r="I225" s="4"/>
      <c r="J225" s="4"/>
    </row>
    <row r="226" spans="1:10">
      <c r="B226" s="2"/>
      <c r="C226" s="5"/>
      <c r="D226" s="5"/>
      <c r="F226" s="3"/>
      <c r="G226" s="3"/>
      <c r="I226" s="4"/>
      <c r="J226" s="4"/>
    </row>
    <row r="227" spans="1:10">
      <c r="B227" s="2"/>
      <c r="C227" s="5"/>
      <c r="D227" s="5"/>
      <c r="F227" s="3"/>
      <c r="G227" s="3"/>
      <c r="I227" s="4"/>
      <c r="J227" s="4"/>
    </row>
    <row r="228" spans="1:10">
      <c r="B228" s="2"/>
      <c r="C228" s="5"/>
      <c r="D228" s="5"/>
      <c r="F228" s="3"/>
      <c r="G228" s="3"/>
      <c r="I228" s="4"/>
      <c r="J228" s="4"/>
    </row>
    <row r="229" spans="1:10">
      <c r="B229" s="2"/>
      <c r="C229" s="5"/>
      <c r="D229" s="5"/>
      <c r="F229" s="3"/>
      <c r="G229" s="3"/>
      <c r="I229" s="4"/>
      <c r="J229" s="4"/>
    </row>
    <row r="230" spans="1:10">
      <c r="B230" s="2"/>
      <c r="C230" s="5"/>
      <c r="D230" s="5"/>
      <c r="F230" s="3"/>
      <c r="G230" s="3"/>
      <c r="I230" s="4"/>
      <c r="J230" s="4"/>
    </row>
    <row r="231" spans="1:10">
      <c r="B231" s="2"/>
      <c r="C231" s="5"/>
      <c r="D231" s="5"/>
      <c r="F231" s="3"/>
      <c r="G231" s="3"/>
      <c r="I231" s="4"/>
      <c r="J231" s="4"/>
    </row>
    <row r="232" spans="1:10">
      <c r="B232" s="2"/>
      <c r="C232" s="5"/>
      <c r="D232" s="5"/>
      <c r="F232" s="3"/>
      <c r="G232" s="3"/>
      <c r="I232" s="4"/>
      <c r="J232" s="4"/>
    </row>
    <row r="233" spans="1:10">
      <c r="B233" s="2"/>
      <c r="C233" s="5"/>
      <c r="D233" s="5"/>
      <c r="F233" s="3"/>
      <c r="G233" s="3"/>
      <c r="I233" s="4"/>
      <c r="J233" s="4"/>
    </row>
    <row r="234" spans="1:10">
      <c r="B234" s="2"/>
      <c r="C234" s="5"/>
      <c r="D234" s="5"/>
      <c r="F234" s="3"/>
      <c r="G234" s="3"/>
      <c r="I234" s="4"/>
      <c r="J234" s="4"/>
    </row>
    <row r="235" spans="1:10">
      <c r="B235" s="2"/>
      <c r="C235" s="5"/>
      <c r="D235" s="5"/>
      <c r="F235" s="3"/>
      <c r="G235" s="3"/>
      <c r="I235" s="4"/>
      <c r="J235" s="4"/>
    </row>
    <row r="236" spans="1:10">
      <c r="B236" s="2"/>
      <c r="C236" s="5"/>
      <c r="D236" s="5"/>
      <c r="F236" s="3"/>
      <c r="G236" s="3"/>
      <c r="I236" s="4"/>
      <c r="J236" s="4"/>
    </row>
    <row r="237" spans="1:10">
      <c r="B237" s="2"/>
      <c r="C237" s="5"/>
      <c r="D237" s="5"/>
      <c r="F237" s="3"/>
      <c r="G237" s="3"/>
      <c r="I237" s="4"/>
      <c r="J237" s="4"/>
    </row>
    <row r="238" spans="1:10">
      <c r="B238" s="2"/>
      <c r="C238" s="5"/>
      <c r="D238" s="5"/>
      <c r="F238" s="3"/>
      <c r="G238" s="3"/>
      <c r="I238" s="4"/>
      <c r="J238" s="4"/>
    </row>
    <row r="239" spans="1:10">
      <c r="B239" s="2"/>
      <c r="C239" s="5"/>
      <c r="D239" s="5"/>
      <c r="F239" s="3"/>
      <c r="G239" s="3"/>
      <c r="I239" s="4"/>
      <c r="J239" s="4"/>
    </row>
    <row r="240" spans="1:10">
      <c r="B240" s="2"/>
      <c r="C240" s="5"/>
      <c r="D240" s="5"/>
      <c r="F240" s="3"/>
      <c r="G240" s="3"/>
      <c r="I240" s="4"/>
      <c r="J240" s="4"/>
    </row>
    <row r="241" spans="1:10">
      <c r="B241" s="2"/>
      <c r="C241" s="5"/>
      <c r="D241" s="5"/>
      <c r="F241" s="3"/>
      <c r="G241" s="3"/>
      <c r="I241" s="4"/>
      <c r="J241" s="4"/>
    </row>
    <row r="242" spans="1:10">
      <c r="B242" s="2"/>
      <c r="C242" s="5"/>
      <c r="D242" s="5"/>
      <c r="F242" s="3"/>
      <c r="G242" s="3"/>
      <c r="I242" s="4"/>
      <c r="J242" s="4"/>
    </row>
    <row r="243" spans="1:10">
      <c r="B243" s="2"/>
      <c r="C243" s="5"/>
      <c r="D243" s="5"/>
      <c r="F243" s="3"/>
      <c r="G243" s="3"/>
      <c r="I243" s="4"/>
      <c r="J243" s="4"/>
    </row>
    <row r="244" spans="1:10">
      <c r="B244" s="2"/>
      <c r="C244" s="5"/>
      <c r="D244" s="5"/>
      <c r="F244" s="3"/>
      <c r="G244" s="3"/>
      <c r="I244" s="4"/>
      <c r="J244" s="4"/>
    </row>
    <row r="245" spans="1:10">
      <c r="B245" s="2"/>
      <c r="C245" s="5"/>
      <c r="D245" s="5"/>
      <c r="F245" s="3"/>
      <c r="G245" s="3"/>
      <c r="I245" s="4"/>
      <c r="J245" s="4"/>
    </row>
    <row r="246" spans="1:10">
      <c r="B246" s="2"/>
      <c r="C246" s="5"/>
      <c r="D246" s="5"/>
      <c r="F246" s="3"/>
      <c r="G246" s="3"/>
      <c r="I246" s="4"/>
      <c r="J246" s="4"/>
    </row>
    <row r="247" spans="1:10">
      <c r="B247" s="2"/>
      <c r="C247" s="5"/>
      <c r="D247" s="5"/>
      <c r="F247" s="3"/>
      <c r="G247" s="3"/>
      <c r="I247" s="4"/>
      <c r="J247" s="4"/>
    </row>
    <row r="248" spans="1:10">
      <c r="B248" s="2"/>
      <c r="C248" s="5"/>
      <c r="D248" s="5"/>
      <c r="F248" s="3"/>
      <c r="G248" s="3"/>
      <c r="I248" s="4"/>
      <c r="J248" s="4"/>
    </row>
    <row r="249" spans="1:10">
      <c r="B249" s="2"/>
      <c r="C249" s="5"/>
      <c r="D249" s="5"/>
      <c r="F249" s="3"/>
      <c r="G249" s="3"/>
      <c r="I249" s="4"/>
      <c r="J249" s="4"/>
    </row>
    <row r="250" spans="1:10">
      <c r="B250" s="2"/>
      <c r="C250" s="5"/>
      <c r="D250" s="5"/>
      <c r="F250" s="3"/>
      <c r="G250" s="3"/>
      <c r="I250" s="4"/>
      <c r="J250" s="4"/>
    </row>
    <row r="251" spans="1:10">
      <c r="B251" s="2"/>
      <c r="C251" s="5"/>
      <c r="D251" s="5"/>
      <c r="F251" s="3"/>
      <c r="G251" s="3"/>
      <c r="I251" s="4"/>
      <c r="J251" s="4"/>
    </row>
    <row r="252" spans="1:10">
      <c r="B252" s="2"/>
      <c r="C252" s="5"/>
      <c r="D252" s="5"/>
      <c r="F252" s="3"/>
      <c r="G252" s="3"/>
      <c r="I252" s="4"/>
      <c r="J252" s="4"/>
    </row>
    <row r="253" spans="1:10">
      <c r="B253" s="2"/>
      <c r="C253" s="5"/>
      <c r="D253" s="5"/>
      <c r="F253" s="3"/>
      <c r="G253" s="3"/>
      <c r="I253" s="4"/>
      <c r="J253" s="4"/>
    </row>
    <row r="254" spans="1:10">
      <c r="B254" s="2"/>
      <c r="C254" s="5"/>
      <c r="D254" s="5"/>
      <c r="F254" s="3"/>
      <c r="G254" s="3"/>
      <c r="I254" s="4"/>
      <c r="J254" s="4"/>
    </row>
    <row r="255" spans="1:10">
      <c r="B255" s="2"/>
      <c r="C255" s="5"/>
      <c r="D255" s="5"/>
      <c r="F255" s="3"/>
      <c r="G255" s="3"/>
      <c r="I255" s="4"/>
      <c r="J255" s="4"/>
    </row>
    <row r="256" spans="1:10">
      <c r="B256" s="2"/>
      <c r="C256" s="5"/>
      <c r="D256" s="5"/>
      <c r="F256" s="3"/>
      <c r="G256" s="3"/>
      <c r="I256" s="4"/>
      <c r="J256" s="4"/>
    </row>
    <row r="257" spans="1:10">
      <c r="B257" s="2"/>
      <c r="C257" s="5"/>
      <c r="D257" s="5"/>
      <c r="F257" s="3"/>
      <c r="G257" s="3"/>
      <c r="I257" s="4"/>
      <c r="J257" s="4"/>
    </row>
    <row r="258" spans="1:10">
      <c r="B258" s="2"/>
      <c r="C258" s="5"/>
      <c r="D258" s="5"/>
      <c r="F258" s="3"/>
      <c r="G258" s="3"/>
      <c r="I258" s="4"/>
      <c r="J258" s="4"/>
    </row>
    <row r="259" spans="1:10">
      <c r="B259" s="2"/>
      <c r="C259" s="5"/>
      <c r="D259" s="5"/>
      <c r="F259" s="3"/>
      <c r="G259" s="3"/>
      <c r="I259" s="4"/>
      <c r="J259" s="4"/>
    </row>
    <row r="260" spans="1:10">
      <c r="B260" s="2"/>
      <c r="C260" s="5"/>
      <c r="D260" s="5"/>
      <c r="F260" s="3"/>
      <c r="G260" s="3"/>
      <c r="I260" s="4"/>
      <c r="J260" s="4"/>
    </row>
    <row r="261" spans="1:10">
      <c r="B261" s="2"/>
      <c r="C261" s="5"/>
      <c r="D261" s="5"/>
      <c r="F261" s="3"/>
      <c r="G261" s="3"/>
      <c r="I261" s="4"/>
      <c r="J261" s="4"/>
    </row>
    <row r="262" spans="1:10">
      <c r="B262" s="2"/>
      <c r="C262" s="5"/>
      <c r="D262" s="5"/>
      <c r="F262" s="3"/>
      <c r="G262" s="3"/>
      <c r="I262" s="4"/>
      <c r="J262" s="4"/>
    </row>
    <row r="263" spans="1:10">
      <c r="B263" s="2"/>
      <c r="C263" s="5"/>
      <c r="D263" s="5"/>
      <c r="F263" s="3"/>
      <c r="G263" s="3"/>
      <c r="I263" s="4"/>
      <c r="J263" s="4"/>
    </row>
    <row r="264" spans="1:10">
      <c r="B264" s="2"/>
      <c r="C264" s="5"/>
      <c r="D264" s="5"/>
      <c r="F264" s="3"/>
      <c r="G264" s="3"/>
      <c r="I264" s="4"/>
      <c r="J264" s="4"/>
    </row>
    <row r="265" spans="1:10">
      <c r="B265" s="2"/>
      <c r="C265" s="5"/>
      <c r="D265" s="5"/>
      <c r="F265" s="3"/>
      <c r="G265" s="3"/>
      <c r="I265" s="4"/>
      <c r="J265" s="4"/>
    </row>
    <row r="266" spans="1:10">
      <c r="B266" s="2"/>
      <c r="C266" s="5"/>
      <c r="D266" s="5"/>
      <c r="F266" s="3"/>
      <c r="G266" s="3"/>
      <c r="I266" s="4"/>
      <c r="J266" s="4"/>
    </row>
    <row r="267" spans="1:10">
      <c r="B267" s="2"/>
      <c r="C267" s="5"/>
      <c r="D267" s="5"/>
      <c r="F267" s="3"/>
      <c r="G267" s="3"/>
      <c r="I267" s="4"/>
      <c r="J267" s="4"/>
    </row>
    <row r="268" spans="1:10">
      <c r="B268" s="2"/>
      <c r="C268" s="5"/>
      <c r="D268" s="5"/>
      <c r="F268" s="3"/>
      <c r="G268" s="3"/>
      <c r="I268" s="4"/>
      <c r="J268" s="4"/>
    </row>
    <row r="269" spans="1:10">
      <c r="B269" s="2"/>
      <c r="C269" s="5"/>
      <c r="D269" s="5"/>
      <c r="F269" s="3"/>
      <c r="G269" s="3"/>
      <c r="I269" s="4"/>
      <c r="J269" s="4"/>
    </row>
    <row r="270" spans="1:10">
      <c r="B270" s="2"/>
      <c r="C270" s="5"/>
      <c r="D270" s="5"/>
      <c r="F270" s="3"/>
      <c r="G270" s="3"/>
      <c r="I270" s="4"/>
      <c r="J270" s="4"/>
    </row>
    <row r="271" spans="1:10">
      <c r="B271" s="2"/>
      <c r="C271" s="5"/>
      <c r="D271" s="5"/>
      <c r="F271" s="3"/>
      <c r="G271" s="3"/>
      <c r="I271" s="4"/>
      <c r="J271" s="4"/>
    </row>
    <row r="272" spans="1:10">
      <c r="B272" s="2"/>
      <c r="C272" s="5"/>
      <c r="D272" s="5"/>
      <c r="F272" s="3"/>
      <c r="G272" s="3"/>
      <c r="I272" s="4"/>
      <c r="J272" s="4"/>
    </row>
    <row r="273" spans="1:10">
      <c r="B273" s="2"/>
      <c r="C273" s="5"/>
      <c r="D273" s="5"/>
      <c r="F273" s="3"/>
      <c r="G273" s="3"/>
      <c r="I273" s="4"/>
      <c r="J273" s="4"/>
    </row>
    <row r="274" spans="1:10">
      <c r="B274" s="2"/>
      <c r="C274" s="5"/>
      <c r="D274" s="5"/>
      <c r="F274" s="3"/>
      <c r="G274" s="3"/>
      <c r="I274" s="4"/>
      <c r="J274" s="4"/>
    </row>
    <row r="275" spans="1:10">
      <c r="B275" s="2"/>
      <c r="C275" s="5"/>
      <c r="D275" s="5"/>
      <c r="F275" s="3"/>
      <c r="G275" s="3"/>
      <c r="I275" s="4"/>
      <c r="J275" s="4"/>
    </row>
    <row r="276" spans="1:10">
      <c r="B276" s="2"/>
      <c r="C276" s="5"/>
      <c r="D276" s="5"/>
      <c r="F276" s="3"/>
      <c r="G276" s="3"/>
      <c r="I276" s="4"/>
      <c r="J276" s="4"/>
    </row>
    <row r="277" spans="1:10">
      <c r="B277" s="2"/>
      <c r="C277" s="5"/>
      <c r="D277" s="5"/>
      <c r="F277" s="3"/>
      <c r="G277" s="3"/>
      <c r="I277" s="4"/>
      <c r="J277" s="4"/>
    </row>
    <row r="278" spans="1:10">
      <c r="B278" s="2"/>
      <c r="C278" s="5"/>
      <c r="D278" s="5"/>
      <c r="F278" s="3"/>
      <c r="G278" s="3"/>
      <c r="I278" s="4"/>
      <c r="J278" s="4"/>
    </row>
    <row r="279" spans="1:10">
      <c r="B279" s="2"/>
      <c r="C279" s="5"/>
      <c r="D279" s="5"/>
      <c r="F279" s="3"/>
      <c r="G279" s="3"/>
      <c r="I279" s="4"/>
      <c r="J279" s="4"/>
    </row>
    <row r="280" spans="1:10">
      <c r="B280" s="2"/>
      <c r="C280" s="5"/>
      <c r="D280" s="5"/>
      <c r="F280" s="3"/>
      <c r="G280" s="3"/>
      <c r="I280" s="4"/>
      <c r="J280" s="4"/>
    </row>
    <row r="281" spans="1:10">
      <c r="B281" s="2"/>
      <c r="C281" s="5"/>
      <c r="D281" s="5"/>
      <c r="F281" s="3"/>
      <c r="G281" s="3"/>
      <c r="I281" s="4"/>
      <c r="J281" s="4"/>
    </row>
    <row r="282" spans="1:10">
      <c r="B282" s="2"/>
      <c r="C282" s="5"/>
      <c r="D282" s="5"/>
      <c r="F282" s="3"/>
      <c r="G282" s="3"/>
      <c r="I282" s="4"/>
      <c r="J282" s="4"/>
    </row>
    <row r="283" spans="1:10">
      <c r="B283" s="2"/>
      <c r="C283" s="5"/>
      <c r="D283" s="5"/>
      <c r="F283" s="3"/>
      <c r="G283" s="3"/>
      <c r="I283" s="4"/>
      <c r="J283" s="4"/>
    </row>
    <row r="284" spans="1:10">
      <c r="B284" s="2"/>
      <c r="C284" s="5"/>
      <c r="D284" s="5"/>
      <c r="F284" s="3"/>
      <c r="G284" s="3"/>
      <c r="I284" s="4"/>
      <c r="J284" s="4"/>
    </row>
    <row r="285" spans="1:10">
      <c r="B285" s="2"/>
      <c r="C285" s="5"/>
      <c r="D285" s="5"/>
      <c r="F285" s="3"/>
      <c r="G285" s="3"/>
      <c r="I285" s="4"/>
      <c r="J285" s="4"/>
    </row>
    <row r="286" spans="1:10">
      <c r="B286" s="2"/>
      <c r="C286" s="5"/>
      <c r="D286" s="5"/>
      <c r="F286" s="3"/>
      <c r="G286" s="3"/>
      <c r="I286" s="4"/>
      <c r="J286" s="4"/>
    </row>
    <row r="287" spans="1:10">
      <c r="B287" s="2"/>
      <c r="C287" s="5"/>
      <c r="D287" s="5"/>
      <c r="F287" s="3"/>
      <c r="G287" s="3"/>
      <c r="I287" s="4"/>
      <c r="J287" s="4"/>
    </row>
    <row r="288" spans="1:10">
      <c r="B288" s="2"/>
      <c r="C288" s="5"/>
      <c r="D288" s="5"/>
      <c r="F288" s="3"/>
      <c r="G288" s="3"/>
      <c r="I288" s="4"/>
      <c r="J288" s="4"/>
    </row>
    <row r="289" spans="1:10">
      <c r="B289" s="2"/>
      <c r="C289" s="5"/>
      <c r="D289" s="5"/>
      <c r="F289" s="3"/>
      <c r="G289" s="3"/>
      <c r="I289" s="4"/>
      <c r="J289" s="4"/>
    </row>
    <row r="290" spans="1:10">
      <c r="B290" s="2"/>
      <c r="C290" s="5"/>
      <c r="D290" s="5"/>
      <c r="F290" s="3"/>
      <c r="G290" s="3"/>
      <c r="I290" s="4"/>
      <c r="J290" s="4"/>
    </row>
    <row r="291" spans="1:10">
      <c r="B291" s="2"/>
      <c r="C291" s="5"/>
      <c r="D291" s="5"/>
      <c r="F291" s="3"/>
      <c r="G291" s="3"/>
      <c r="I291" s="4"/>
      <c r="J291" s="4"/>
    </row>
    <row r="292" spans="1:10">
      <c r="B292" s="2"/>
      <c r="C292" s="5"/>
      <c r="D292" s="5"/>
      <c r="F292" s="3"/>
      <c r="G292" s="3"/>
      <c r="I292" s="4"/>
      <c r="J292" s="4"/>
    </row>
    <row r="293" spans="1:10">
      <c r="B293" s="2"/>
      <c r="C293" s="5"/>
      <c r="D293" s="5"/>
      <c r="F293" s="3"/>
      <c r="G293" s="3"/>
      <c r="I293" s="4"/>
      <c r="J293" s="4"/>
    </row>
    <row r="294" spans="1:10">
      <c r="B294" s="2"/>
      <c r="C294" s="5"/>
      <c r="D294" s="5"/>
      <c r="F294" s="3"/>
      <c r="G294" s="3"/>
      <c r="I294" s="4"/>
      <c r="J294" s="4"/>
    </row>
    <row r="295" spans="1:10">
      <c r="B295" s="2"/>
      <c r="C295" s="5"/>
      <c r="D295" s="5"/>
      <c r="F295" s="3"/>
      <c r="G295" s="3"/>
      <c r="I295" s="4"/>
      <c r="J295" s="4"/>
    </row>
    <row r="296" spans="1:10">
      <c r="B296" s="2"/>
      <c r="C296" s="5"/>
      <c r="D296" s="5"/>
      <c r="F296" s="3"/>
      <c r="G296" s="3"/>
      <c r="I296" s="4"/>
      <c r="J296" s="4"/>
    </row>
    <row r="297" spans="1:10">
      <c r="B297" s="2"/>
      <c r="C297" s="5"/>
      <c r="D297" s="5"/>
      <c r="F297" s="3"/>
      <c r="G297" s="3"/>
      <c r="I297" s="4"/>
      <c r="J297" s="4"/>
    </row>
    <row r="298" spans="1:10">
      <c r="B298" s="2"/>
      <c r="C298" s="5"/>
      <c r="D298" s="5"/>
      <c r="F298" s="3"/>
      <c r="G298" s="3"/>
      <c r="I298" s="4"/>
      <c r="J298" s="4"/>
    </row>
    <row r="299" spans="1:10">
      <c r="B299" s="2"/>
      <c r="C299" s="5"/>
      <c r="D299" s="5"/>
      <c r="F299" s="3"/>
      <c r="G299" s="3"/>
      <c r="I299" s="4"/>
      <c r="J299" s="4"/>
    </row>
    <row r="300" spans="1:10">
      <c r="B300" s="2"/>
      <c r="C300" s="5"/>
      <c r="D300" s="5"/>
      <c r="F300" s="3"/>
      <c r="G300" s="3"/>
      <c r="I300" s="4"/>
      <c r="J300" s="4"/>
    </row>
    <row r="301" spans="1:10">
      <c r="B301" s="2"/>
      <c r="C301" s="5"/>
      <c r="D301" s="5"/>
      <c r="F301" s="3"/>
      <c r="G301" s="3"/>
      <c r="I301" s="4"/>
      <c r="J301" s="4"/>
    </row>
    <row r="302" spans="1:10">
      <c r="B302" s="2"/>
      <c r="C302" s="5"/>
      <c r="D302" s="5"/>
      <c r="F302" s="3"/>
      <c r="G302" s="3"/>
      <c r="I302" s="4"/>
      <c r="J302" s="4"/>
    </row>
    <row r="303" spans="1:10">
      <c r="B303" s="2"/>
      <c r="C303" s="5"/>
      <c r="D303" s="5"/>
      <c r="F303" s="3"/>
      <c r="G303" s="3"/>
      <c r="I303" s="4"/>
      <c r="J303" s="4"/>
    </row>
    <row r="304" spans="1:10">
      <c r="B304" s="2"/>
      <c r="C304" s="5"/>
      <c r="D304" s="5"/>
      <c r="F304" s="3"/>
      <c r="G304" s="3"/>
      <c r="I304" s="4"/>
      <c r="J304" s="4"/>
    </row>
    <row r="305" spans="1:10">
      <c r="B305" s="2"/>
      <c r="C305" s="5"/>
      <c r="D305" s="5"/>
      <c r="F305" s="3"/>
      <c r="G305" s="3"/>
      <c r="I305" s="4"/>
      <c r="J305" s="4"/>
    </row>
    <row r="306" spans="1:10">
      <c r="B306" s="2"/>
      <c r="C306" s="5"/>
      <c r="D306" s="5"/>
      <c r="F306" s="3"/>
      <c r="G306" s="3"/>
      <c r="I306" s="4"/>
      <c r="J306" s="4"/>
    </row>
    <row r="307" spans="1:10">
      <c r="B307" s="2"/>
      <c r="C307" s="5"/>
      <c r="D307" s="5"/>
      <c r="F307" s="3"/>
      <c r="G307" s="3"/>
      <c r="I307" s="4"/>
      <c r="J307" s="4"/>
    </row>
    <row r="308" spans="1:10">
      <c r="B308" s="2"/>
      <c r="C308" s="5"/>
      <c r="D308" s="5"/>
      <c r="F308" s="3"/>
      <c r="G308" s="3"/>
      <c r="I308" s="4"/>
      <c r="J308" s="4"/>
    </row>
    <row r="309" spans="1:10">
      <c r="B309" s="2"/>
      <c r="C309" s="5"/>
      <c r="D309" s="5"/>
      <c r="F309" s="3"/>
      <c r="G309" s="3"/>
      <c r="I309" s="4"/>
      <c r="J309" s="4"/>
    </row>
    <row r="310" spans="1:10">
      <c r="B310" s="2"/>
      <c r="C310" s="5"/>
      <c r="D310" s="5"/>
      <c r="F310" s="3"/>
      <c r="G310" s="3"/>
      <c r="I310" s="4"/>
      <c r="J310" s="4"/>
    </row>
    <row r="311" spans="1:10">
      <c r="B311" s="2"/>
      <c r="C311" s="5"/>
      <c r="D311" s="5"/>
      <c r="F311" s="3"/>
      <c r="G311" s="3"/>
      <c r="I311" s="4"/>
      <c r="J311" s="4"/>
    </row>
    <row r="312" spans="1:10">
      <c r="B312" s="2"/>
      <c r="C312" s="5"/>
      <c r="D312" s="5"/>
      <c r="F312" s="3"/>
      <c r="G312" s="3"/>
      <c r="I312" s="4"/>
      <c r="J312" s="4"/>
    </row>
    <row r="313" spans="1:10">
      <c r="B313" s="2"/>
      <c r="C313" s="5"/>
      <c r="D313" s="5"/>
      <c r="F313" s="3"/>
      <c r="G313" s="3"/>
      <c r="I313" s="4"/>
      <c r="J313" s="4"/>
    </row>
    <row r="314" spans="1:10">
      <c r="B314" s="2"/>
      <c r="C314" s="5"/>
      <c r="D314" s="5"/>
      <c r="F314" s="3"/>
      <c r="G314" s="3"/>
      <c r="I314" s="4"/>
      <c r="J314" s="4"/>
    </row>
    <row r="315" spans="1:10">
      <c r="B315" s="2"/>
      <c r="C315" s="5"/>
      <c r="D315" s="5"/>
      <c r="F315" s="3"/>
      <c r="G315" s="3"/>
      <c r="I315" s="4"/>
      <c r="J315" s="4"/>
    </row>
    <row r="316" spans="1:10">
      <c r="B316" s="2"/>
      <c r="C316" s="5"/>
      <c r="D316" s="5"/>
      <c r="F316" s="3"/>
      <c r="G316" s="3"/>
      <c r="I316" s="4"/>
      <c r="J316" s="4"/>
    </row>
    <row r="317" spans="1:10">
      <c r="B317" s="2"/>
      <c r="C317" s="5"/>
      <c r="D317" s="5"/>
      <c r="F317" s="3"/>
      <c r="G317" s="3"/>
      <c r="I317" s="4"/>
      <c r="J317" s="4"/>
    </row>
    <row r="318" spans="1:10">
      <c r="B318" s="2"/>
      <c r="C318" s="5"/>
      <c r="D318" s="5"/>
      <c r="F318" s="3"/>
      <c r="G318" s="3"/>
      <c r="I318" s="4"/>
      <c r="J318" s="4"/>
    </row>
    <row r="319" spans="1:10">
      <c r="B319" s="2"/>
      <c r="C319" s="5"/>
      <c r="D319" s="5"/>
      <c r="F319" s="3"/>
      <c r="G319" s="3"/>
      <c r="I319" s="4"/>
      <c r="J319" s="4"/>
    </row>
    <row r="320" spans="1:10">
      <c r="B320" s="2"/>
      <c r="C320" s="5"/>
      <c r="D320" s="5"/>
      <c r="F320" s="3"/>
      <c r="G320" s="3"/>
      <c r="I320" s="4"/>
      <c r="J320" s="4"/>
    </row>
    <row r="321" spans="1:10">
      <c r="B321" s="2"/>
      <c r="C321" s="5"/>
      <c r="D321" s="5"/>
      <c r="F321" s="3"/>
      <c r="G321" s="3"/>
      <c r="I321" s="4"/>
      <c r="J321" s="4"/>
    </row>
    <row r="322" spans="1:10">
      <c r="B322" s="2"/>
      <c r="C322" s="5"/>
      <c r="D322" s="5"/>
      <c r="F322" s="3"/>
      <c r="G322" s="3"/>
      <c r="I322" s="4"/>
      <c r="J322" s="4"/>
    </row>
    <row r="323" spans="1:10">
      <c r="B323" s="2"/>
      <c r="C323" s="5"/>
      <c r="D323" s="5"/>
      <c r="F323" s="3"/>
      <c r="G323" s="3"/>
      <c r="I323" s="4"/>
      <c r="J323" s="4"/>
    </row>
    <row r="324" spans="1:10">
      <c r="B324" s="2"/>
      <c r="C324" s="5"/>
      <c r="D324" s="5"/>
      <c r="F324" s="3"/>
      <c r="G324" s="3"/>
      <c r="I324" s="4"/>
      <c r="J324" s="4"/>
    </row>
    <row r="325" spans="1:10">
      <c r="B325" s="2"/>
      <c r="C325" s="5"/>
      <c r="D325" s="5"/>
      <c r="F325" s="3"/>
      <c r="G325" s="3"/>
      <c r="I325" s="4"/>
      <c r="J325" s="4"/>
    </row>
    <row r="326" spans="1:10">
      <c r="B326" s="2"/>
      <c r="C326" s="5"/>
      <c r="D326" s="5"/>
      <c r="F326" s="3"/>
      <c r="G326" s="3"/>
      <c r="I326" s="4"/>
      <c r="J326" s="4"/>
    </row>
    <row r="327" spans="1:10">
      <c r="B327" s="2"/>
      <c r="C327" s="5"/>
      <c r="D327" s="5"/>
      <c r="F327" s="3"/>
      <c r="G327" s="3"/>
      <c r="I327" s="4"/>
      <c r="J327" s="4"/>
    </row>
    <row r="328" spans="1:10">
      <c r="B328" s="2"/>
      <c r="C328" s="5"/>
      <c r="D328" s="5"/>
      <c r="F328" s="3"/>
      <c r="G328" s="3"/>
      <c r="I328" s="4"/>
      <c r="J328" s="4"/>
    </row>
    <row r="329" spans="1:10">
      <c r="B329" s="2"/>
      <c r="C329" s="5"/>
      <c r="D329" s="5"/>
      <c r="F329" s="3"/>
      <c r="G329" s="3"/>
      <c r="I329" s="4"/>
      <c r="J329" s="4"/>
    </row>
    <row r="330" spans="1:10">
      <c r="B330" s="2"/>
      <c r="C330" s="5"/>
      <c r="D330" s="5"/>
      <c r="F330" s="3"/>
      <c r="G330" s="3"/>
      <c r="I330" s="4"/>
      <c r="J330" s="4"/>
    </row>
    <row r="331" spans="1:10">
      <c r="B331" s="2"/>
      <c r="C331" s="5"/>
      <c r="D331" s="5"/>
      <c r="F331" s="3"/>
      <c r="G331" s="3"/>
      <c r="I331" s="4"/>
      <c r="J331" s="4"/>
    </row>
    <row r="332" spans="1:10">
      <c r="B332" s="2"/>
      <c r="C332" s="5"/>
      <c r="D332" s="5"/>
      <c r="F332" s="3"/>
      <c r="G332" s="3"/>
      <c r="I332" s="4"/>
      <c r="J332" s="4"/>
    </row>
    <row r="333" spans="1:10">
      <c r="B333" s="2"/>
      <c r="C333" s="5"/>
      <c r="D333" s="5"/>
      <c r="F333" s="3"/>
      <c r="G333" s="3"/>
      <c r="I333" s="4"/>
      <c r="J333" s="4"/>
    </row>
    <row r="334" spans="1:10">
      <c r="B334" s="2"/>
      <c r="C334" s="5"/>
      <c r="D334" s="5"/>
      <c r="F334" s="3"/>
      <c r="G334" s="3"/>
      <c r="I334" s="4"/>
      <c r="J334" s="4"/>
    </row>
    <row r="335" spans="1:10">
      <c r="B335" s="2"/>
      <c r="C335" s="5"/>
      <c r="D335" s="5"/>
      <c r="F335" s="3"/>
      <c r="G335" s="3"/>
      <c r="I335" s="4"/>
      <c r="J335" s="4"/>
    </row>
    <row r="336" spans="1:10">
      <c r="B336" s="2"/>
      <c r="C336" s="5"/>
      <c r="D336" s="5"/>
      <c r="F336" s="3"/>
      <c r="G336" s="3"/>
      <c r="I336" s="4"/>
      <c r="J336" s="4"/>
    </row>
    <row r="337" spans="1:10">
      <c r="B337" s="2"/>
      <c r="C337" s="5"/>
      <c r="D337" s="5"/>
      <c r="F337" s="3"/>
      <c r="G337" s="3"/>
      <c r="I337" s="4"/>
      <c r="J337" s="4"/>
    </row>
    <row r="338" spans="1:10">
      <c r="B338" s="2"/>
      <c r="C338" s="5"/>
      <c r="D338" s="5"/>
      <c r="F338" s="3"/>
      <c r="G338" s="3"/>
      <c r="I338" s="4"/>
      <c r="J338" s="4"/>
    </row>
    <row r="339" spans="1:10">
      <c r="B339" s="2"/>
      <c r="C339" s="5"/>
      <c r="D339" s="5"/>
      <c r="F339" s="3"/>
      <c r="G339" s="3"/>
      <c r="I339" s="4"/>
      <c r="J339" s="4"/>
    </row>
    <row r="340" spans="1:10">
      <c r="B340" s="2"/>
      <c r="C340" s="5"/>
      <c r="D340" s="5"/>
      <c r="F340" s="3"/>
      <c r="G340" s="3"/>
      <c r="I340" s="4"/>
      <c r="J340" s="4"/>
    </row>
    <row r="341" spans="1:10">
      <c r="B341" s="2"/>
      <c r="C341" s="5"/>
      <c r="D341" s="5"/>
      <c r="F341" s="3"/>
      <c r="G341" s="3"/>
      <c r="I341" s="4"/>
      <c r="J341" s="4"/>
    </row>
    <row r="342" spans="1:10">
      <c r="B342" s="2"/>
      <c r="C342" s="5"/>
      <c r="D342" s="5"/>
      <c r="F342" s="3"/>
      <c r="G342" s="3"/>
      <c r="I342" s="4"/>
      <c r="J342" s="4"/>
    </row>
    <row r="343" spans="1:10">
      <c r="B343" s="2"/>
      <c r="C343" s="5"/>
      <c r="D343" s="5"/>
      <c r="F343" s="3"/>
      <c r="G343" s="3"/>
      <c r="I343" s="4"/>
      <c r="J343" s="4"/>
    </row>
    <row r="344" spans="1:10">
      <c r="B344" s="2"/>
      <c r="C344" s="5"/>
      <c r="D344" s="5"/>
      <c r="F344" s="3"/>
      <c r="G344" s="3"/>
      <c r="I344" s="4"/>
      <c r="J344" s="4"/>
    </row>
    <row r="345" spans="1:10">
      <c r="B345" s="2"/>
      <c r="C345" s="5"/>
      <c r="D345" s="5"/>
      <c r="F345" s="3"/>
      <c r="G345" s="3"/>
      <c r="I345" s="4"/>
      <c r="J345" s="4"/>
    </row>
    <row r="346" spans="1:10">
      <c r="B346" s="2"/>
      <c r="C346" s="5"/>
      <c r="D346" s="5"/>
      <c r="F346" s="3"/>
      <c r="G346" s="3"/>
      <c r="I346" s="4"/>
      <c r="J346" s="4"/>
    </row>
    <row r="347" spans="1:10">
      <c r="B347" s="2"/>
      <c r="C347" s="5"/>
      <c r="D347" s="5"/>
      <c r="F347" s="3"/>
      <c r="G347" s="3"/>
      <c r="I347" s="4"/>
      <c r="J347" s="4"/>
    </row>
    <row r="348" spans="1:10">
      <c r="B348" s="2"/>
      <c r="C348" s="5"/>
      <c r="D348" s="5"/>
      <c r="F348" s="3"/>
      <c r="G348" s="3"/>
      <c r="I348" s="4"/>
      <c r="J348" s="4"/>
    </row>
    <row r="349" spans="1:10">
      <c r="B349" s="2"/>
      <c r="C349" s="5"/>
      <c r="D349" s="5"/>
      <c r="F349" s="3"/>
      <c r="G349" s="3"/>
      <c r="I349" s="4"/>
      <c r="J349" s="4"/>
    </row>
    <row r="350" spans="1:10">
      <c r="B350" s="2"/>
      <c r="C350" s="5"/>
      <c r="D350" s="5"/>
      <c r="F350" s="3"/>
      <c r="G350" s="3"/>
      <c r="I350" s="4"/>
      <c r="J350" s="4"/>
    </row>
    <row r="351" spans="1:10">
      <c r="B351" s="2"/>
      <c r="C351" s="5"/>
      <c r="D351" s="5"/>
      <c r="F351" s="3"/>
      <c r="G351" s="3"/>
      <c r="I351" s="4"/>
      <c r="J351" s="4"/>
    </row>
    <row r="352" spans="1:10">
      <c r="B352" s="2"/>
      <c r="C352" s="5"/>
      <c r="D352" s="5"/>
      <c r="F352" s="3"/>
      <c r="G352" s="3"/>
      <c r="I352" s="4"/>
      <c r="J352" s="4"/>
    </row>
    <row r="353" spans="1:10">
      <c r="B353" s="2"/>
      <c r="C353" s="5"/>
      <c r="D353" s="5"/>
      <c r="F353" s="3"/>
      <c r="G353" s="3"/>
      <c r="I353" s="4"/>
      <c r="J353" s="4"/>
    </row>
    <row r="354" spans="1:10">
      <c r="B354" s="2"/>
      <c r="C354" s="5"/>
      <c r="D354" s="5"/>
      <c r="F354" s="3"/>
      <c r="G354" s="3"/>
      <c r="I354" s="4"/>
      <c r="J354" s="4"/>
    </row>
    <row r="355" spans="1:10">
      <c r="B355" s="2"/>
      <c r="C355" s="5"/>
      <c r="D355" s="5"/>
      <c r="F355" s="3"/>
      <c r="G355" s="3"/>
      <c r="I355" s="4"/>
      <c r="J355" s="4"/>
    </row>
    <row r="356" spans="1:10">
      <c r="B356" s="2"/>
      <c r="C356" s="5"/>
      <c r="D356" s="5"/>
      <c r="F356" s="3"/>
      <c r="G356" s="3"/>
      <c r="I356" s="4"/>
      <c r="J356" s="4"/>
    </row>
    <row r="357" spans="1:10">
      <c r="B357" s="2"/>
      <c r="C357" s="5"/>
      <c r="D357" s="5"/>
      <c r="F357" s="3"/>
      <c r="G357" s="3"/>
      <c r="I357" s="4"/>
      <c r="J357" s="4"/>
    </row>
    <row r="358" spans="1:10">
      <c r="B358" s="2"/>
      <c r="C358" s="5"/>
      <c r="D358" s="5"/>
      <c r="F358" s="3"/>
      <c r="G358" s="3"/>
      <c r="I358" s="4"/>
      <c r="J358" s="4"/>
    </row>
    <row r="359" spans="1:10">
      <c r="B359" s="2"/>
      <c r="C359" s="5"/>
      <c r="D359" s="5"/>
      <c r="F359" s="3"/>
      <c r="G359" s="3"/>
      <c r="I359" s="4"/>
      <c r="J359" s="4"/>
    </row>
    <row r="360" spans="1:10">
      <c r="B360" s="2"/>
      <c r="C360" s="5"/>
      <c r="D360" s="5"/>
      <c r="F360" s="3"/>
      <c r="G360" s="3"/>
      <c r="I360" s="4"/>
      <c r="J360" s="4"/>
    </row>
    <row r="361" spans="1:10">
      <c r="B361" s="2"/>
      <c r="C361" s="5"/>
      <c r="D361" s="5"/>
      <c r="F361" s="3"/>
      <c r="G361" s="3"/>
      <c r="I361" s="4"/>
      <c r="J361" s="4"/>
    </row>
    <row r="362" spans="1:10">
      <c r="B362" s="2"/>
      <c r="C362" s="5"/>
      <c r="D362" s="5"/>
      <c r="F362" s="3"/>
      <c r="G362" s="3"/>
      <c r="I362" s="4"/>
      <c r="J362" s="4"/>
    </row>
    <row r="363" spans="1:10">
      <c r="B363" s="2"/>
      <c r="C363" s="5"/>
      <c r="D363" s="5"/>
      <c r="F363" s="3"/>
      <c r="G363" s="3"/>
      <c r="I363" s="4"/>
      <c r="J363" s="4"/>
    </row>
    <row r="364" spans="1:10">
      <c r="B364" s="2"/>
      <c r="C364" s="5"/>
      <c r="D364" s="5"/>
      <c r="F364" s="3"/>
      <c r="G364" s="3"/>
      <c r="I364" s="4"/>
      <c r="J364" s="4"/>
    </row>
    <row r="365" spans="1:10">
      <c r="B365" s="2"/>
      <c r="C365" s="5"/>
      <c r="D365" s="5"/>
      <c r="F365" s="3"/>
      <c r="G365" s="3"/>
      <c r="I365" s="4"/>
      <c r="J365" s="4"/>
    </row>
    <row r="366" spans="1:10">
      <c r="B366" s="2"/>
      <c r="C366" s="5"/>
      <c r="D366" s="5"/>
      <c r="F366" s="3"/>
      <c r="G366" s="3"/>
      <c r="I366" s="4"/>
      <c r="J366" s="4"/>
    </row>
    <row r="367" spans="1:10">
      <c r="B367" s="2"/>
      <c r="C367" s="5"/>
      <c r="D367" s="5"/>
      <c r="F367" s="3"/>
      <c r="G367" s="3"/>
      <c r="I367" s="4"/>
      <c r="J367" s="4"/>
    </row>
    <row r="368" spans="1:10">
      <c r="B368" s="2"/>
      <c r="C368" s="5"/>
      <c r="D368" s="5"/>
      <c r="F368" s="3"/>
      <c r="G368" s="3"/>
      <c r="I368" s="4"/>
      <c r="J368" s="4"/>
    </row>
    <row r="369" spans="1:10">
      <c r="B369" s="2"/>
      <c r="C369" s="5"/>
      <c r="D369" s="5"/>
      <c r="F369" s="3"/>
      <c r="G369" s="3"/>
      <c r="I369" s="4"/>
      <c r="J369" s="4"/>
    </row>
    <row r="370" spans="1:10">
      <c r="B370" s="2"/>
      <c r="C370" s="5"/>
      <c r="D370" s="5"/>
      <c r="F370" s="3"/>
      <c r="G370" s="3"/>
      <c r="I370" s="4"/>
      <c r="J370" s="4"/>
    </row>
    <row r="371" spans="1:10">
      <c r="B371" s="2"/>
      <c r="C371" s="5"/>
      <c r="D371" s="5"/>
      <c r="F371" s="3"/>
      <c r="G371" s="3"/>
      <c r="I371" s="4"/>
      <c r="J371" s="4"/>
    </row>
    <row r="372" spans="1:10">
      <c r="B372" s="2"/>
      <c r="C372" s="5"/>
      <c r="D372" s="5"/>
      <c r="F372" s="3"/>
      <c r="G372" s="3"/>
      <c r="I372" s="4"/>
      <c r="J372" s="4"/>
    </row>
    <row r="373" spans="1:10">
      <c r="B373" s="2"/>
      <c r="C373" s="5"/>
      <c r="D373" s="5"/>
      <c r="F373" s="3"/>
      <c r="G373" s="3"/>
      <c r="I373" s="4"/>
      <c r="J373" s="4"/>
    </row>
    <row r="374" spans="1:10">
      <c r="B374" s="2"/>
      <c r="C374" s="5"/>
      <c r="D374" s="5"/>
      <c r="F374" s="3"/>
      <c r="G374" s="3"/>
      <c r="I374" s="4"/>
      <c r="J374" s="4"/>
    </row>
    <row r="375" spans="1:10">
      <c r="B375" s="2"/>
      <c r="C375" s="5"/>
      <c r="D375" s="5"/>
      <c r="F375" s="3"/>
      <c r="G375" s="3"/>
      <c r="I375" s="4"/>
      <c r="J375" s="4"/>
    </row>
    <row r="376" spans="1:10">
      <c r="B376" s="2"/>
      <c r="C376" s="5"/>
      <c r="D376" s="5"/>
      <c r="F376" s="3"/>
      <c r="G376" s="3"/>
      <c r="I376" s="4"/>
      <c r="J376" s="4"/>
    </row>
    <row r="377" spans="1:10">
      <c r="B377" s="2"/>
      <c r="C377" s="5"/>
      <c r="D377" s="5"/>
      <c r="F377" s="3"/>
      <c r="G377" s="3"/>
      <c r="I377" s="4"/>
      <c r="J377" s="4"/>
    </row>
    <row r="378" spans="1:10">
      <c r="B378" s="2"/>
      <c r="C378" s="5"/>
      <c r="D378" s="5"/>
      <c r="F378" s="3"/>
      <c r="G378" s="3"/>
      <c r="I378" s="4"/>
      <c r="J378" s="4"/>
    </row>
    <row r="379" spans="1:10">
      <c r="B379" s="2"/>
      <c r="C379" s="5"/>
      <c r="D379" s="5"/>
      <c r="F379" s="3"/>
      <c r="G379" s="3"/>
      <c r="I379" s="4"/>
      <c r="J379" s="4"/>
    </row>
    <row r="380" spans="1:10">
      <c r="B380" s="2"/>
      <c r="C380" s="5"/>
      <c r="D380" s="5"/>
      <c r="F380" s="3"/>
      <c r="G380" s="3"/>
      <c r="I380" s="4"/>
      <c r="J380" s="4"/>
    </row>
    <row r="381" spans="1:10">
      <c r="B381" s="2"/>
      <c r="C381" s="5"/>
      <c r="D381" s="5"/>
      <c r="F381" s="3"/>
      <c r="G381" s="3"/>
      <c r="I381" s="4"/>
      <c r="J381" s="4"/>
    </row>
    <row r="382" spans="1:10">
      <c r="B382" s="2"/>
      <c r="C382" s="5"/>
      <c r="D382" s="5"/>
      <c r="F382" s="3"/>
      <c r="G382" s="3"/>
      <c r="I382" s="4"/>
      <c r="J382" s="4"/>
    </row>
    <row r="383" spans="1:10">
      <c r="B383" s="2"/>
      <c r="C383" s="5"/>
      <c r="D383" s="5"/>
      <c r="F383" s="3"/>
      <c r="G383" s="3"/>
      <c r="I383" s="4"/>
      <c r="J383" s="4"/>
    </row>
    <row r="384" spans="1:10">
      <c r="B384" s="2"/>
      <c r="C384" s="5"/>
      <c r="D384" s="5"/>
      <c r="F384" s="3"/>
      <c r="G384" s="3"/>
      <c r="I384" s="4"/>
      <c r="J384" s="4"/>
    </row>
    <row r="385" spans="1:10">
      <c r="B385" s="2"/>
      <c r="C385" s="5"/>
      <c r="D385" s="5"/>
      <c r="F385" s="3"/>
      <c r="G385" s="3"/>
      <c r="I385" s="4"/>
      <c r="J385" s="4"/>
    </row>
    <row r="386" spans="1:10">
      <c r="B386" s="2"/>
      <c r="C386" s="5"/>
      <c r="D386" s="5"/>
      <c r="F386" s="3"/>
      <c r="G386" s="3"/>
      <c r="I386" s="4"/>
      <c r="J386" s="4"/>
    </row>
    <row r="387" spans="1:10">
      <c r="B387" s="2"/>
      <c r="C387" s="5"/>
      <c r="D387" s="5"/>
      <c r="F387" s="3"/>
      <c r="G387" s="3"/>
      <c r="I387" s="4"/>
      <c r="J387" s="4"/>
    </row>
    <row r="388" spans="1:10">
      <c r="B388" s="2"/>
      <c r="C388" s="5"/>
      <c r="D388" s="5"/>
      <c r="F388" s="3"/>
      <c r="G388" s="3"/>
      <c r="I388" s="4"/>
      <c r="J388" s="4"/>
    </row>
    <row r="389" spans="1:10">
      <c r="B389" s="2"/>
      <c r="C389" s="5"/>
      <c r="D389" s="5"/>
      <c r="F389" s="3"/>
      <c r="G389" s="3"/>
      <c r="I389" s="4"/>
      <c r="J389" s="4"/>
    </row>
    <row r="390" spans="1:10">
      <c r="B390" s="2"/>
      <c r="C390" s="5"/>
      <c r="D390" s="5"/>
      <c r="F390" s="3"/>
      <c r="G390" s="3"/>
      <c r="I390" s="4"/>
      <c r="J390" s="4"/>
    </row>
    <row r="391" spans="1:10">
      <c r="B391" s="2"/>
      <c r="C391" s="5"/>
      <c r="D391" s="5"/>
      <c r="F391" s="3"/>
      <c r="G391" s="3"/>
      <c r="I391" s="4"/>
      <c r="J391" s="4"/>
    </row>
    <row r="392" spans="1:10">
      <c r="B392" s="2"/>
      <c r="C392" s="5"/>
      <c r="D392" s="5"/>
      <c r="F392" s="3"/>
      <c r="G392" s="3"/>
      <c r="I392" s="4"/>
      <c r="J392" s="4"/>
    </row>
    <row r="393" spans="1:10">
      <c r="B393" s="2"/>
      <c r="C393" s="5"/>
      <c r="D393" s="5"/>
      <c r="F393" s="3"/>
      <c r="G393" s="3"/>
      <c r="I393" s="4"/>
      <c r="J393" s="4"/>
    </row>
    <row r="394" spans="1:10">
      <c r="B394" s="2"/>
      <c r="C394" s="5"/>
      <c r="D394" s="5"/>
      <c r="F394" s="3"/>
      <c r="G394" s="3"/>
      <c r="I394" s="4"/>
      <c r="J394" s="4"/>
    </row>
    <row r="395" spans="1:10">
      <c r="B395" s="2"/>
      <c r="C395" s="5"/>
      <c r="D395" s="5"/>
      <c r="F395" s="3"/>
      <c r="G395" s="3"/>
      <c r="I395" s="4"/>
      <c r="J395" s="4"/>
    </row>
    <row r="396" spans="1:10">
      <c r="B396" s="2"/>
      <c r="C396" s="5"/>
      <c r="D396" s="5"/>
      <c r="F396" s="3"/>
      <c r="G396" s="3"/>
      <c r="I396" s="4"/>
      <c r="J396" s="4"/>
    </row>
    <row r="397" spans="1:10">
      <c r="B397" s="2"/>
      <c r="C397" s="5"/>
      <c r="D397" s="5"/>
      <c r="F397" s="3"/>
      <c r="G397" s="3"/>
      <c r="I397" s="4"/>
      <c r="J397" s="4"/>
    </row>
    <row r="398" spans="1:10">
      <c r="B398" s="2"/>
      <c r="C398" s="5"/>
      <c r="D398" s="5"/>
      <c r="F398" s="3"/>
      <c r="G398" s="3"/>
      <c r="I398" s="4"/>
      <c r="J398" s="4"/>
    </row>
    <row r="399" spans="1:10">
      <c r="B399" s="2"/>
      <c r="C399" s="5"/>
      <c r="D399" s="5"/>
      <c r="F399" s="3"/>
      <c r="G399" s="3"/>
      <c r="I399" s="4"/>
      <c r="J399" s="4"/>
    </row>
    <row r="400" spans="1:10">
      <c r="B400" s="2"/>
      <c r="C400" s="5"/>
      <c r="D400" s="5"/>
      <c r="F400" s="3"/>
      <c r="G400" s="3"/>
      <c r="I400" s="4"/>
      <c r="J400" s="4"/>
    </row>
    <row r="401" spans="1:10">
      <c r="B401" s="2"/>
      <c r="C401" s="5"/>
      <c r="D401" s="5"/>
      <c r="F401" s="3"/>
      <c r="G401" s="3"/>
      <c r="I401" s="4"/>
      <c r="J401" s="4"/>
    </row>
    <row r="402" spans="1:10">
      <c r="B402" s="2"/>
      <c r="C402" s="5"/>
      <c r="D402" s="5"/>
      <c r="F402" s="3"/>
      <c r="G402" s="3"/>
      <c r="I402" s="4"/>
      <c r="J402" s="4"/>
    </row>
    <row r="403" spans="1:10">
      <c r="B403" s="2"/>
      <c r="C403" s="5"/>
      <c r="D403" s="5"/>
      <c r="F403" s="3"/>
      <c r="G403" s="3"/>
      <c r="I403" s="4"/>
      <c r="J403" s="4"/>
    </row>
    <row r="404" spans="1:10">
      <c r="B404" s="2"/>
      <c r="C404" s="5"/>
      <c r="D404" s="5"/>
      <c r="F404" s="3"/>
      <c r="G404" s="3"/>
      <c r="I404" s="4"/>
      <c r="J404" s="4"/>
    </row>
    <row r="405" spans="1:10">
      <c r="B405" s="2"/>
      <c r="C405" s="5"/>
      <c r="D405" s="5"/>
      <c r="F405" s="3"/>
      <c r="G405" s="3"/>
      <c r="I405" s="4"/>
      <c r="J405" s="4"/>
    </row>
    <row r="406" spans="1:10">
      <c r="B406" s="2"/>
      <c r="C406" s="5"/>
      <c r="D406" s="5"/>
      <c r="F406" s="3"/>
      <c r="G406" s="3"/>
      <c r="I406" s="4"/>
      <c r="J406" s="4"/>
    </row>
    <row r="407" spans="1:10">
      <c r="B407" s="2"/>
      <c r="C407" s="5"/>
      <c r="D407" s="5"/>
      <c r="F407" s="3"/>
      <c r="G407" s="3"/>
      <c r="I407" s="4"/>
      <c r="J407" s="4"/>
    </row>
    <row r="408" spans="1:10">
      <c r="B408" s="2"/>
      <c r="C408" s="5"/>
      <c r="D408" s="5"/>
      <c r="F408" s="3"/>
      <c r="G408" s="3"/>
      <c r="I408" s="4"/>
      <c r="J408" s="4"/>
    </row>
    <row r="409" spans="1:10">
      <c r="B409" s="2"/>
      <c r="C409" s="5"/>
      <c r="D409" s="5"/>
      <c r="F409" s="3"/>
      <c r="G409" s="3"/>
      <c r="I409" s="4"/>
      <c r="J409" s="4"/>
    </row>
    <row r="410" spans="1:10">
      <c r="B410" s="2"/>
      <c r="C410" s="5"/>
      <c r="D410" s="5"/>
      <c r="F410" s="3"/>
      <c r="G410" s="3"/>
      <c r="I410" s="4"/>
      <c r="J410" s="4"/>
    </row>
    <row r="411" spans="1:10">
      <c r="B411" s="2"/>
      <c r="C411" s="5"/>
      <c r="D411" s="5"/>
      <c r="F411" s="3"/>
      <c r="G411" s="3"/>
      <c r="I411" s="4"/>
      <c r="J411" s="4"/>
    </row>
    <row r="412" spans="1:10">
      <c r="B412" s="2"/>
      <c r="C412" s="5"/>
      <c r="D412" s="5"/>
      <c r="F412" s="3"/>
      <c r="G412" s="3"/>
      <c r="I412" s="4"/>
      <c r="J412" s="4"/>
    </row>
    <row r="413" spans="1:10">
      <c r="B413" s="2"/>
      <c r="C413" s="5"/>
      <c r="D413" s="5"/>
      <c r="F413" s="3"/>
      <c r="G413" s="3"/>
      <c r="I413" s="4"/>
      <c r="J413" s="4"/>
    </row>
    <row r="414" spans="1:10">
      <c r="B414" s="2"/>
      <c r="C414" s="5"/>
      <c r="D414" s="5"/>
      <c r="F414" s="3"/>
      <c r="G414" s="3"/>
      <c r="I414" s="4"/>
      <c r="J414" s="4"/>
    </row>
    <row r="415" spans="1:10">
      <c r="B415" s="2"/>
      <c r="C415" s="5"/>
      <c r="D415" s="5"/>
      <c r="F415" s="3"/>
      <c r="G415" s="3"/>
      <c r="I415" s="4"/>
      <c r="J415" s="4"/>
    </row>
    <row r="416" spans="1:10">
      <c r="B416" s="2"/>
      <c r="C416" s="5"/>
      <c r="D416" s="5"/>
      <c r="F416" s="3"/>
      <c r="G416" s="3"/>
      <c r="I416" s="4"/>
      <c r="J416" s="4"/>
    </row>
    <row r="417" spans="1:10">
      <c r="B417" s="2"/>
      <c r="C417" s="5"/>
      <c r="D417" s="5"/>
      <c r="F417" s="3"/>
      <c r="G417" s="3"/>
      <c r="I417" s="4"/>
      <c r="J417" s="4"/>
    </row>
    <row r="418" spans="1:10">
      <c r="B418" s="2"/>
      <c r="C418" s="5"/>
      <c r="D418" s="5"/>
      <c r="F418" s="3"/>
      <c r="G418" s="3"/>
      <c r="I418" s="4"/>
      <c r="J418" s="4"/>
    </row>
    <row r="419" spans="1:10">
      <c r="B419" s="2"/>
      <c r="C419" s="5"/>
      <c r="D419" s="5"/>
      <c r="F419" s="3"/>
      <c r="G419" s="3"/>
      <c r="I419" s="4"/>
      <c r="J419" s="4"/>
    </row>
    <row r="420" spans="1:10">
      <c r="B420" s="2"/>
      <c r="C420" s="5"/>
      <c r="D420" s="5"/>
      <c r="F420" s="3"/>
      <c r="G420" s="3"/>
      <c r="I420" s="4"/>
      <c r="J420" s="4"/>
    </row>
    <row r="421" spans="1:10">
      <c r="B421" s="2"/>
      <c r="C421" s="5"/>
      <c r="D421" s="5"/>
      <c r="F421" s="3"/>
      <c r="G421" s="3"/>
      <c r="I421" s="4"/>
      <c r="J421" s="4"/>
    </row>
    <row r="422" spans="1:10">
      <c r="B422" s="2"/>
      <c r="C422" s="5"/>
      <c r="D422" s="5"/>
      <c r="F422" s="3"/>
      <c r="G422" s="3"/>
      <c r="I422" s="4"/>
      <c r="J422" s="4"/>
    </row>
    <row r="423" spans="1:10">
      <c r="B423" s="2"/>
      <c r="C423" s="5"/>
      <c r="D423" s="5"/>
      <c r="F423" s="3"/>
      <c r="G423" s="3"/>
      <c r="I423" s="4"/>
      <c r="J423" s="4"/>
    </row>
    <row r="424" spans="1:10">
      <c r="B424" s="2"/>
      <c r="C424" s="5"/>
      <c r="D424" s="5"/>
      <c r="F424" s="3"/>
      <c r="G424" s="3"/>
      <c r="I424" s="4"/>
      <c r="J424" s="4"/>
    </row>
    <row r="425" spans="1:10">
      <c r="B425" s="2"/>
      <c r="C425" s="5"/>
      <c r="D425" s="5"/>
      <c r="F425" s="3"/>
      <c r="G425" s="3"/>
      <c r="I425" s="4"/>
      <c r="J425" s="4"/>
    </row>
    <row r="426" spans="1:10">
      <c r="B426" s="2"/>
      <c r="C426" s="5"/>
      <c r="D426" s="5"/>
      <c r="F426" s="3"/>
      <c r="G426" s="3"/>
      <c r="I426" s="4"/>
      <c r="J426" s="4"/>
    </row>
    <row r="427" spans="1:10">
      <c r="B427" s="2"/>
      <c r="C427" s="5"/>
      <c r="D427" s="5"/>
      <c r="F427" s="3"/>
      <c r="G427" s="3"/>
      <c r="I427" s="4"/>
      <c r="J427" s="4"/>
    </row>
    <row r="428" spans="1:10">
      <c r="B428" s="2"/>
      <c r="C428" s="5"/>
      <c r="D428" s="5"/>
      <c r="F428" s="3"/>
      <c r="G428" s="3"/>
      <c r="I428" s="4"/>
      <c r="J428" s="4"/>
    </row>
    <row r="429" spans="1:10">
      <c r="B429" s="2"/>
      <c r="C429" s="5"/>
      <c r="D429" s="5"/>
      <c r="F429" s="3"/>
      <c r="G429" s="3"/>
      <c r="I429" s="4"/>
      <c r="J429" s="4"/>
    </row>
    <row r="430" spans="1:10">
      <c r="B430" s="2"/>
      <c r="C430" s="5"/>
      <c r="D430" s="5"/>
      <c r="F430" s="3"/>
      <c r="G430" s="3"/>
      <c r="I430" s="4"/>
      <c r="J430" s="4"/>
    </row>
    <row r="431" spans="1:10">
      <c r="B431" s="2"/>
      <c r="C431" s="5"/>
      <c r="D431" s="5"/>
      <c r="F431" s="3"/>
      <c r="G431" s="3"/>
      <c r="I431" s="4"/>
      <c r="J431" s="4"/>
    </row>
    <row r="432" spans="1:10">
      <c r="B432" s="2"/>
      <c r="C432" s="5"/>
      <c r="D432" s="5"/>
      <c r="F432" s="3"/>
      <c r="G432" s="3"/>
      <c r="I432" s="4"/>
      <c r="J432" s="4"/>
    </row>
    <row r="433" spans="1:10">
      <c r="B433" s="2"/>
      <c r="C433" s="5"/>
      <c r="D433" s="5"/>
      <c r="F433" s="3"/>
      <c r="G433" s="3"/>
      <c r="I433" s="4"/>
      <c r="J433" s="4"/>
    </row>
    <row r="434" spans="1:10">
      <c r="B434" s="2"/>
      <c r="C434" s="5"/>
      <c r="D434" s="5"/>
      <c r="F434" s="3"/>
      <c r="G434" s="3"/>
      <c r="I434" s="4"/>
      <c r="J434" s="4"/>
    </row>
    <row r="435" spans="1:10">
      <c r="B435" s="2"/>
      <c r="C435" s="5"/>
      <c r="D435" s="5"/>
      <c r="F435" s="3"/>
      <c r="G435" s="3"/>
      <c r="I435" s="4"/>
      <c r="J435" s="4"/>
    </row>
    <row r="436" spans="1:10">
      <c r="B436" s="2"/>
      <c r="C436" s="5"/>
      <c r="D436" s="5"/>
      <c r="F436" s="3"/>
      <c r="G436" s="3"/>
      <c r="I436" s="4"/>
      <c r="J436" s="4"/>
    </row>
    <row r="437" spans="1:10">
      <c r="B437" s="2"/>
      <c r="C437" s="5"/>
      <c r="D437" s="5"/>
      <c r="F437" s="3"/>
      <c r="G437" s="3"/>
      <c r="I437" s="4"/>
      <c r="J437" s="4"/>
    </row>
    <row r="438" spans="1:10">
      <c r="B438" s="2"/>
      <c r="C438" s="5"/>
      <c r="D438" s="5"/>
      <c r="F438" s="3"/>
      <c r="G438" s="3"/>
      <c r="I438" s="4"/>
      <c r="J438" s="4"/>
    </row>
    <row r="439" spans="1:10">
      <c r="B439" s="2"/>
      <c r="C439" s="5"/>
      <c r="D439" s="5"/>
      <c r="F439" s="3"/>
      <c r="G439" s="3"/>
      <c r="I439" s="4"/>
      <c r="J439" s="4"/>
    </row>
    <row r="440" spans="1:10">
      <c r="B440" s="2"/>
      <c r="C440" s="5"/>
      <c r="D440" s="5"/>
      <c r="F440" s="3"/>
      <c r="G440" s="3"/>
      <c r="I440" s="4"/>
      <c r="J440" s="4"/>
    </row>
    <row r="441" spans="1:10">
      <c r="B441" s="2"/>
      <c r="C441" s="5"/>
      <c r="D441" s="5"/>
      <c r="F441" s="3"/>
      <c r="G441" s="3"/>
      <c r="I441" s="4"/>
      <c r="J441" s="4"/>
    </row>
    <row r="442" spans="1:10">
      <c r="B442" s="2"/>
      <c r="C442" s="5"/>
      <c r="D442" s="5"/>
      <c r="F442" s="3"/>
      <c r="G442" s="3"/>
      <c r="I442" s="4"/>
      <c r="J442" s="4"/>
    </row>
    <row r="443" spans="1:10">
      <c r="B443" s="2"/>
      <c r="C443" s="5"/>
      <c r="D443" s="5"/>
      <c r="F443" s="3"/>
      <c r="G443" s="3"/>
      <c r="I443" s="4"/>
      <c r="J443" s="4"/>
    </row>
    <row r="444" spans="1:10">
      <c r="B444" s="2"/>
      <c r="C444" s="5"/>
      <c r="D444" s="5"/>
      <c r="F444" s="3"/>
      <c r="G444" s="3"/>
      <c r="I444" s="4"/>
      <c r="J444" s="4"/>
    </row>
    <row r="445" spans="1:10">
      <c r="B445" s="2"/>
      <c r="C445" s="5"/>
      <c r="D445" s="5"/>
      <c r="F445" s="3"/>
      <c r="G445" s="3"/>
      <c r="I445" s="4"/>
      <c r="J445" s="4"/>
    </row>
    <row r="446" spans="1:10">
      <c r="B446" s="2"/>
      <c r="C446" s="5"/>
      <c r="D446" s="5"/>
      <c r="F446" s="3"/>
      <c r="G446" s="3"/>
      <c r="I446" s="4"/>
      <c r="J446" s="4"/>
    </row>
    <row r="447" spans="1:10">
      <c r="B447" s="2"/>
      <c r="C447" s="5"/>
      <c r="D447" s="5"/>
      <c r="F447" s="3"/>
      <c r="G447" s="3"/>
      <c r="I447" s="4"/>
      <c r="J447" s="4"/>
    </row>
    <row r="448" spans="1:10">
      <c r="B448" s="2"/>
      <c r="C448" s="5"/>
      <c r="D448" s="5"/>
      <c r="F448" s="3"/>
      <c r="G448" s="3"/>
      <c r="I448" s="4"/>
      <c r="J448" s="4"/>
    </row>
    <row r="449" spans="1:10">
      <c r="B449" s="2"/>
      <c r="C449" s="5"/>
      <c r="D449" s="5"/>
      <c r="F449" s="3"/>
      <c r="G449" s="3"/>
      <c r="I449" s="4"/>
      <c r="J449" s="4"/>
    </row>
    <row r="450" spans="1:10">
      <c r="B450" s="2"/>
      <c r="C450" s="5"/>
      <c r="D450" s="5"/>
      <c r="F450" s="3"/>
      <c r="G450" s="3"/>
      <c r="I450" s="4"/>
      <c r="J450" s="4"/>
    </row>
    <row r="451" spans="1:10">
      <c r="B451" s="2"/>
      <c r="C451" s="5"/>
      <c r="D451" s="5"/>
      <c r="F451" s="3"/>
      <c r="G451" s="3"/>
      <c r="I451" s="4"/>
      <c r="J451" s="4"/>
    </row>
    <row r="452" spans="1:10">
      <c r="B452" s="2"/>
      <c r="C452" s="5"/>
      <c r="D452" s="5"/>
      <c r="F452" s="3"/>
      <c r="G452" s="3"/>
      <c r="I452" s="4"/>
      <c r="J452" s="4"/>
    </row>
    <row r="453" spans="1:10">
      <c r="B453" s="2"/>
      <c r="C453" s="5"/>
      <c r="D453" s="5"/>
      <c r="F453" s="3"/>
      <c r="G453" s="3"/>
      <c r="I453" s="4"/>
      <c r="J453" s="4"/>
    </row>
    <row r="454" spans="1:10">
      <c r="B454" s="2"/>
      <c r="C454" s="5"/>
      <c r="D454" s="5"/>
      <c r="F454" s="3"/>
      <c r="G454" s="3"/>
      <c r="I454" s="4"/>
      <c r="J454" s="4"/>
    </row>
    <row r="455" spans="1:10">
      <c r="B455" s="2"/>
      <c r="C455" s="5"/>
      <c r="D455" s="5"/>
      <c r="F455" s="3"/>
      <c r="G455" s="3"/>
      <c r="I455" s="4"/>
      <c r="J455" s="4"/>
    </row>
    <row r="456" spans="1:10">
      <c r="B456" s="2"/>
      <c r="C456" s="5"/>
      <c r="D456" s="5"/>
      <c r="F456" s="3"/>
      <c r="G456" s="3"/>
      <c r="I456" s="4"/>
      <c r="J456" s="4"/>
    </row>
    <row r="457" spans="1:10">
      <c r="B457" s="2"/>
      <c r="C457" s="5"/>
      <c r="D457" s="5"/>
      <c r="F457" s="3"/>
      <c r="G457" s="3"/>
      <c r="I457" s="4"/>
      <c r="J457" s="4"/>
    </row>
    <row r="458" spans="1:10">
      <c r="B458" s="2"/>
      <c r="C458" s="5"/>
      <c r="D458" s="5"/>
      <c r="F458" s="3"/>
      <c r="G458" s="3"/>
      <c r="I458" s="4"/>
      <c r="J458" s="4"/>
    </row>
    <row r="459" spans="1:10">
      <c r="B459" s="2"/>
      <c r="C459" s="5"/>
      <c r="D459" s="5"/>
      <c r="F459" s="3"/>
      <c r="G459" s="3"/>
      <c r="I459" s="4"/>
      <c r="J459" s="4"/>
    </row>
    <row r="460" spans="1:10">
      <c r="B460" s="2"/>
      <c r="C460" s="5"/>
      <c r="D460" s="5"/>
      <c r="F460" s="3"/>
      <c r="G460" s="3"/>
      <c r="I460" s="4"/>
      <c r="J460" s="4"/>
    </row>
    <row r="461" spans="1:10">
      <c r="B461" s="2"/>
      <c r="C461" s="5"/>
      <c r="D461" s="5"/>
      <c r="F461" s="3"/>
      <c r="G461" s="3"/>
      <c r="I461" s="4"/>
      <c r="J461" s="4"/>
    </row>
    <row r="462" spans="1:10">
      <c r="B462" s="2"/>
      <c r="C462" s="5"/>
      <c r="D462" s="5"/>
      <c r="F462" s="3"/>
      <c r="G462" s="3"/>
      <c r="I462" s="4"/>
      <c r="J462" s="4"/>
    </row>
    <row r="463" spans="1:10">
      <c r="B463" s="2"/>
      <c r="C463" s="5"/>
      <c r="D463" s="5"/>
      <c r="F463" s="3"/>
      <c r="G463" s="3"/>
      <c r="I463" s="4"/>
      <c r="J463" s="4"/>
    </row>
    <row r="464" spans="1:10">
      <c r="B464" s="2"/>
      <c r="C464" s="5"/>
      <c r="D464" s="5"/>
      <c r="F464" s="3"/>
      <c r="G464" s="3"/>
      <c r="I464" s="4"/>
      <c r="J464" s="4"/>
    </row>
    <row r="465" spans="1:10">
      <c r="B465" s="2"/>
      <c r="C465" s="5"/>
      <c r="D465" s="5"/>
      <c r="F465" s="3"/>
      <c r="G465" s="3"/>
      <c r="I465" s="4"/>
      <c r="J465" s="4"/>
    </row>
    <row r="466" spans="1:10">
      <c r="B466" s="2"/>
      <c r="C466" s="5"/>
      <c r="D466" s="5"/>
      <c r="F466" s="3"/>
      <c r="G466" s="3"/>
      <c r="I466" s="4"/>
      <c r="J466" s="4"/>
    </row>
    <row r="467" spans="1:10">
      <c r="B467" s="2"/>
      <c r="C467" s="5"/>
      <c r="D467" s="5"/>
      <c r="F467" s="3"/>
      <c r="G467" s="3"/>
      <c r="I467" s="4"/>
      <c r="J467" s="4"/>
    </row>
    <row r="468" spans="1:10">
      <c r="B468" s="2"/>
      <c r="C468" s="5"/>
      <c r="D468" s="5"/>
      <c r="F468" s="3"/>
      <c r="G468" s="3"/>
      <c r="I468" s="4"/>
      <c r="J468" s="4"/>
    </row>
    <row r="469" spans="1:10">
      <c r="B469" s="2"/>
      <c r="C469" s="5"/>
      <c r="D469" s="5"/>
      <c r="F469" s="3"/>
      <c r="G469" s="3"/>
      <c r="I469" s="4"/>
      <c r="J469" s="4"/>
    </row>
    <row r="470" spans="1:10">
      <c r="B470" s="2"/>
      <c r="C470" s="5"/>
      <c r="D470" s="5"/>
      <c r="F470" s="3"/>
      <c r="G470" s="3"/>
      <c r="I470" s="4"/>
      <c r="J470" s="4"/>
    </row>
    <row r="471" spans="1:10">
      <c r="B471" s="2"/>
      <c r="C471" s="5"/>
      <c r="D471" s="5"/>
      <c r="F471" s="3"/>
      <c r="G471" s="3"/>
      <c r="I471" s="4"/>
      <c r="J471" s="4"/>
    </row>
    <row r="472" spans="1:10">
      <c r="B472" s="2"/>
      <c r="C472" s="5"/>
      <c r="D472" s="5"/>
      <c r="F472" s="3"/>
      <c r="G472" s="3"/>
      <c r="I472" s="4"/>
      <c r="J472" s="4"/>
    </row>
    <row r="473" spans="1:10">
      <c r="B473" s="2"/>
      <c r="C473" s="5"/>
      <c r="D473" s="5"/>
      <c r="F473" s="3"/>
      <c r="G473" s="3"/>
      <c r="I473" s="4"/>
      <c r="J473" s="4"/>
    </row>
    <row r="474" spans="1:10">
      <c r="B474" s="2"/>
      <c r="C474" s="5"/>
      <c r="D474" s="5"/>
      <c r="F474" s="3"/>
      <c r="G474" s="3"/>
      <c r="I474" s="4"/>
      <c r="J474" s="4"/>
    </row>
    <row r="475" spans="1:10">
      <c r="B475" s="2"/>
      <c r="C475" s="5"/>
      <c r="D475" s="5"/>
      <c r="F475" s="3"/>
      <c r="G475" s="3"/>
      <c r="I475" s="4"/>
      <c r="J475" s="4"/>
    </row>
    <row r="476" spans="1:10">
      <c r="B476" s="2"/>
      <c r="C476" s="5"/>
      <c r="D476" s="5"/>
      <c r="F476" s="3"/>
      <c r="G476" s="3"/>
      <c r="I476" s="4"/>
      <c r="J476" s="4"/>
    </row>
    <row r="477" spans="1:10">
      <c r="B477" s="2"/>
      <c r="C477" s="5"/>
      <c r="D477" s="5"/>
      <c r="F477" s="3"/>
      <c r="G477" s="3"/>
      <c r="I477" s="4"/>
      <c r="J477" s="4"/>
    </row>
    <row r="478" spans="1:10">
      <c r="B478" s="2"/>
      <c r="C478" s="5"/>
      <c r="D478" s="5"/>
      <c r="F478" s="3"/>
      <c r="G478" s="3"/>
      <c r="I478" s="4"/>
      <c r="J478" s="4"/>
    </row>
    <row r="479" spans="1:10">
      <c r="B479" s="2"/>
      <c r="C479" s="5"/>
      <c r="D479" s="5"/>
      <c r="F479" s="3"/>
      <c r="G479" s="3"/>
      <c r="I479" s="4"/>
      <c r="J479" s="4"/>
    </row>
    <row r="480" spans="1:10">
      <c r="B480" s="2"/>
      <c r="C480" s="5"/>
      <c r="D480" s="5"/>
      <c r="F480" s="3"/>
      <c r="G480" s="3"/>
      <c r="I480" s="4"/>
      <c r="J480" s="4"/>
    </row>
    <row r="481" spans="1:10">
      <c r="B481" s="2"/>
      <c r="C481" s="5"/>
      <c r="D481" s="5"/>
      <c r="F481" s="3"/>
      <c r="G481" s="3"/>
      <c r="I481" s="4"/>
      <c r="J481" s="4"/>
    </row>
    <row r="482" spans="1:10">
      <c r="B482" s="2"/>
      <c r="C482" s="5"/>
      <c r="D482" s="5"/>
      <c r="F482" s="3"/>
      <c r="G482" s="3"/>
      <c r="I482" s="4"/>
      <c r="J482" s="4"/>
    </row>
    <row r="483" spans="1:10">
      <c r="B483" s="2"/>
      <c r="C483" s="5"/>
      <c r="D483" s="5"/>
      <c r="F483" s="3"/>
      <c r="G483" s="3"/>
      <c r="I483" s="4"/>
      <c r="J483" s="4"/>
    </row>
    <row r="484" spans="1:10">
      <c r="B484" s="2"/>
      <c r="C484" s="5"/>
      <c r="D484" s="5"/>
      <c r="F484" s="3"/>
      <c r="G484" s="3"/>
      <c r="I484" s="4"/>
      <c r="J484" s="4"/>
    </row>
    <row r="485" spans="1:10">
      <c r="B485" s="2"/>
      <c r="C485" s="5"/>
      <c r="D485" s="5"/>
      <c r="F485" s="3"/>
      <c r="G485" s="3"/>
      <c r="I485" s="4"/>
      <c r="J485" s="4"/>
    </row>
    <row r="486" spans="1:10">
      <c r="B486" s="2"/>
      <c r="C486" s="5"/>
      <c r="D486" s="5"/>
      <c r="F486" s="3"/>
      <c r="G486" s="3"/>
      <c r="I486" s="4"/>
      <c r="J486" s="4"/>
    </row>
    <row r="487" spans="1:10">
      <c r="B487" s="2"/>
      <c r="C487" s="5"/>
      <c r="D487" s="5"/>
      <c r="F487" s="3"/>
      <c r="G487" s="3"/>
      <c r="I487" s="4"/>
      <c r="J487" s="4"/>
    </row>
    <row r="488" spans="1:10">
      <c r="B488" s="2"/>
      <c r="C488" s="5"/>
      <c r="D488" s="5"/>
      <c r="F488" s="3"/>
      <c r="G488" s="3"/>
      <c r="I488" s="4"/>
      <c r="J488" s="4"/>
    </row>
    <row r="489" spans="1:10">
      <c r="B489" s="2"/>
      <c r="C489" s="5"/>
      <c r="D489" s="5"/>
      <c r="F489" s="3"/>
      <c r="G489" s="3"/>
      <c r="I489" s="4"/>
      <c r="J489" s="4"/>
    </row>
    <row r="490" spans="1:10">
      <c r="B490" s="2"/>
      <c r="C490" s="5"/>
      <c r="D490" s="5"/>
      <c r="F490" s="3"/>
      <c r="G490" s="3"/>
      <c r="I490" s="4"/>
      <c r="J490" s="4"/>
    </row>
    <row r="491" spans="1:10">
      <c r="B491" s="2"/>
      <c r="C491" s="5"/>
      <c r="D491" s="5"/>
      <c r="F491" s="3"/>
      <c r="G491" s="3"/>
      <c r="I491" s="4"/>
      <c r="J491" s="4"/>
    </row>
    <row r="492" spans="1:10">
      <c r="B492" s="2"/>
      <c r="C492" s="5"/>
      <c r="D492" s="5"/>
      <c r="F492" s="3"/>
      <c r="G492" s="3"/>
      <c r="I492" s="4"/>
      <c r="J492" s="4"/>
    </row>
    <row r="493" spans="1:10">
      <c r="B493" s="2"/>
      <c r="C493" s="5"/>
      <c r="D493" s="5"/>
      <c r="F493" s="3"/>
      <c r="G493" s="3"/>
      <c r="I493" s="4"/>
      <c r="J493" s="4"/>
    </row>
    <row r="494" spans="1:10">
      <c r="B494" s="2"/>
      <c r="C494" s="5"/>
      <c r="D494" s="5"/>
      <c r="F494" s="3"/>
      <c r="G494" s="3"/>
      <c r="I494" s="4"/>
      <c r="J494" s="4"/>
    </row>
    <row r="495" spans="1:10">
      <c r="B495" s="2"/>
      <c r="C495" s="5"/>
      <c r="D495" s="5"/>
      <c r="F495" s="3"/>
      <c r="G495" s="3"/>
      <c r="I495" s="4"/>
      <c r="J495" s="4"/>
    </row>
    <row r="496" spans="1:10">
      <c r="B496" s="2"/>
      <c r="C496" s="5"/>
      <c r="D496" s="5"/>
      <c r="F496" s="3"/>
      <c r="G496" s="3"/>
      <c r="I496" s="4"/>
      <c r="J496" s="4"/>
    </row>
    <row r="497" spans="1:10">
      <c r="B497" s="2"/>
      <c r="C497" s="5"/>
      <c r="D497" s="5"/>
      <c r="F497" s="3"/>
      <c r="G497" s="3"/>
      <c r="I497" s="4"/>
      <c r="J497" s="4"/>
    </row>
    <row r="498" spans="1:10">
      <c r="B498" s="2"/>
      <c r="C498" s="5"/>
      <c r="D498" s="5"/>
      <c r="F498" s="3"/>
      <c r="G498" s="3"/>
      <c r="I498" s="4"/>
      <c r="J498" s="4"/>
    </row>
    <row r="499" spans="1:10">
      <c r="B499" s="2"/>
      <c r="C499" s="5"/>
      <c r="D499" s="5"/>
      <c r="F499" s="3"/>
      <c r="G499" s="3"/>
      <c r="I499" s="4"/>
      <c r="J499" s="4"/>
    </row>
    <row r="500" spans="1:10">
      <c r="B500" s="2"/>
      <c r="C500" s="5"/>
      <c r="D500" s="5"/>
      <c r="F500" s="3"/>
      <c r="G500" s="3"/>
      <c r="I500" s="4"/>
      <c r="J500" s="4"/>
    </row>
  </sheetData>
  <autoFilter ref="A1:H101"/>
  <conditionalFormatting sqref="A2:H101">
    <cfRule type="expression" dxfId="0" priority="1">
      <formula>AND(ISNUMBER($G2),$G2&lt;11)</formula>
    </cfRule>
  </conditionalFormatting>
  <dataValidations count="1">
    <dataValidation type="decimal" errorStyle="stop" operator="between" allowBlank="1" showDropDown="1" showInputMessage="1" showErrorMessage="1" errorTitle="Klokkeslett" error="Skriv klokkeslettet som tt:mm, for eksempel 07:00 eller 23:30." promptTitle="Klokkeslett" prompt="Skriv tt:mm, for eksempel 15:00." sqref="C2:D500">
      <formula1>0</formula1>
      <formula2>0.99999</formula2>
    </dataValidation>
  </dataValidation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Footer>&amp;LVaktliste-mal fra tellur.no&amp;RSide &amp;P av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K33"/>
  <sheetViews>
    <sheetView tabSelected="0" workbookViewId="0" showGridLines="true" showRowColHeaders="1">
      <pane xSplit="1" ySplit="3" activePane="bottomRight" state="frozen" topLeftCell="B4"/>
      <selection pane="bottomRight" activeCell="A4" sqref="A4"/>
    </sheetView>
  </sheetViews>
  <sheetFormatPr defaultRowHeight="14.4" outlineLevelRow="0" outlineLevelCol="0"/>
  <cols>
    <col min="1" max="1" width="22" customWidth="true" style="0"/>
    <col min="2" max="2" width="11" customWidth="true" style="0"/>
    <col min="3" max="3" width="11"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4" customWidth="true" style="0"/>
  </cols>
  <sheetData>
    <row r="1" spans="1:11">
      <c r="A1" s="6" t="s">
        <v>14</v>
      </c>
      <c r="B1" s="7">
        <f>IF(COUNT(Vaktliste!$B$2:$B$500)=0,"",MIN(Vaktliste!$B$2:$B$500)-WEEKDAY(MIN(Vaktliste!$B$2:$B$500),2)+1)</f>
        <v>46328</v>
      </c>
    </row>
    <row r="2" spans="1:11" customHeight="1" ht="26">
      <c r="A2" s="9" t="s">
        <v>15</v>
      </c>
    </row>
    <row r="3" spans="1:11" customHeight="1" ht="30">
      <c r="A3" s="1" t="s">
        <v>0</v>
      </c>
      <c r="B3" s="10">
        <f>IF($B$1="","",$B$1+0)</f>
        <v>46328</v>
      </c>
      <c r="C3" s="10">
        <f>IF($B$1="","",$B$1+1)</f>
        <v>46329</v>
      </c>
      <c r="D3" s="10">
        <f>IF($B$1="","",$B$1+2)</f>
        <v>46330</v>
      </c>
      <c r="E3" s="10">
        <f>IF($B$1="","",$B$1+3)</f>
        <v>46331</v>
      </c>
      <c r="F3" s="10">
        <f>IF($B$1="","",$B$1+4)</f>
        <v>46332</v>
      </c>
      <c r="G3" s="10">
        <f>IF($B$1="","",$B$1+5)</f>
        <v>46333</v>
      </c>
      <c r="H3" s="10">
        <f>IF($B$1="","",$B$1+6)</f>
        <v>46334</v>
      </c>
      <c r="I3" s="11" t="s">
        <v>16</v>
      </c>
      <c r="J3" s="11" t="s">
        <v>17</v>
      </c>
      <c r="K3" s="11" t="s">
        <v>18</v>
      </c>
    </row>
    <row r="4" spans="1:11">
      <c r="A4" t="s">
        <v>10</v>
      </c>
      <c r="B4" s="12">
        <f>IF(OR($A4="",B$3=""),"",SUMIFS(Vaktliste!$F$2:$F$500,Vaktliste!$A$2:$A$500,$A4,Vaktliste!$B$2:$B$500,B$3))</f>
        <v>8</v>
      </c>
      <c r="C4" s="12">
        <f>IF(OR($A4="",C$3=""),"",SUMIFS(Vaktliste!$F$2:$F$500,Vaktliste!$A$2:$A$500,$A4,Vaktliste!$B$2:$B$500,C$3))</f>
        <v>8</v>
      </c>
      <c r="D4" s="12">
        <f>IF(OR($A4="",D$3=""),"",SUMIFS(Vaktliste!$F$2:$F$500,Vaktliste!$A$2:$A$500,$A4,Vaktliste!$B$2:$B$500,D$3))</f>
        <v>0</v>
      </c>
      <c r="E4" s="12">
        <f>IF(OR($A4="",E$3=""),"",SUMIFS(Vaktliste!$F$2:$F$500,Vaktliste!$A$2:$A$500,$A4,Vaktliste!$B$2:$B$500,E$3))</f>
        <v>0</v>
      </c>
      <c r="F4" s="12">
        <f>IF(OR($A4="",F$3=""),"",SUMIFS(Vaktliste!$F$2:$F$500,Vaktliste!$A$2:$A$500,$A4,Vaktliste!$B$2:$B$500,F$3))</f>
        <v>0</v>
      </c>
      <c r="G4" s="12">
        <f>IF(OR($A4="",G$3=""),"",SUMIFS(Vaktliste!$F$2:$F$500,Vaktliste!$A$2:$A$500,$A4,Vaktliste!$B$2:$B$500,G$3))</f>
        <v>0</v>
      </c>
      <c r="H4" s="12">
        <f>IF(OR($A4="",H$3=""),"",SUMIFS(Vaktliste!$F$2:$F$500,Vaktliste!$A$2:$A$500,$A4,Vaktliste!$B$2:$B$500,H$3))</f>
        <v>0</v>
      </c>
      <c r="I4" s="13">
        <f>IF($A4="","",SUM(B4:H4))</f>
        <v>16</v>
      </c>
      <c r="J4" s="14">
        <f>IF(OR($A4="",$B$1=""),"",COUNTIFS(Vaktliste!$A$2:$A$500,$A4,Vaktliste!$B$2:$B$500,"&gt;="&amp;$B$1,Vaktliste!$B$2:$B$500,"&lt;"&amp;($B$1+7)))</f>
        <v>2</v>
      </c>
      <c r="K4" s="14">
        <f>IF(OR($A4="",$B$1=""),"",COUNTIFS(Vaktliste!$A$2:$A$500,$A4,Vaktliste!$B$2:$B$500,"&gt;="&amp;$B$1,Vaktliste!$B$2:$B$500,"&lt;"&amp;($B$1+7),Vaktliste!$H$2:$H$500,"Under 11 t hvile")+COUNTIFS(Vaktliste!$A$2:$A$500,$A4,Vaktliste!$B$2:$B$500,"&gt;="&amp;$B$1,Vaktliste!$B$2:$B$500,"&lt;"&amp;($B$1+7),Vaktliste!$H$2:$H$500,"Overlapper forrige vakt"))</f>
        <v>1</v>
      </c>
    </row>
    <row r="5" spans="1:11">
      <c r="A5" t="s">
        <v>12</v>
      </c>
      <c r="B5" s="12">
        <f>IF(OR($A5="",B$3=""),"",SUMIFS(Vaktliste!$F$2:$F$500,Vaktliste!$A$2:$A$500,$A5,Vaktliste!$B$2:$B$500,B$3))</f>
        <v>0</v>
      </c>
      <c r="C5" s="12">
        <f>IF(OR($A5="",C$3=""),"",SUMIFS(Vaktliste!$F$2:$F$500,Vaktliste!$A$2:$A$500,$A5,Vaktliste!$B$2:$B$500,C$3))</f>
        <v>8</v>
      </c>
      <c r="D5" s="12">
        <f>IF(OR($A5="",D$3=""),"",SUMIFS(Vaktliste!$F$2:$F$500,Vaktliste!$A$2:$A$500,$A5,Vaktliste!$B$2:$B$500,D$3))</f>
        <v>8</v>
      </c>
      <c r="E5" s="12">
        <f>IF(OR($A5="",E$3=""),"",SUMIFS(Vaktliste!$F$2:$F$500,Vaktliste!$A$2:$A$500,$A5,Vaktliste!$B$2:$B$500,E$3))</f>
        <v>8</v>
      </c>
      <c r="F5" s="12">
        <f>IF(OR($A5="",F$3=""),"",SUMIFS(Vaktliste!$F$2:$F$500,Vaktliste!$A$2:$A$500,$A5,Vaktliste!$B$2:$B$500,F$3))</f>
        <v>0</v>
      </c>
      <c r="G5" s="12">
        <f>IF(OR($A5="",G$3=""),"",SUMIFS(Vaktliste!$F$2:$F$500,Vaktliste!$A$2:$A$500,$A5,Vaktliste!$B$2:$B$500,G$3))</f>
        <v>0</v>
      </c>
      <c r="H5" s="12">
        <f>IF(OR($A5="",H$3=""),"",SUMIFS(Vaktliste!$F$2:$F$500,Vaktliste!$A$2:$A$500,$A5,Vaktliste!$B$2:$B$500,H$3))</f>
        <v>0</v>
      </c>
      <c r="I5" s="13">
        <f>IF($A5="","",SUM(B5:H5))</f>
        <v>24</v>
      </c>
      <c r="J5" s="14">
        <f>IF(OR($A5="",$B$1=""),"",COUNTIFS(Vaktliste!$A$2:$A$500,$A5,Vaktliste!$B$2:$B$500,"&gt;="&amp;$B$1,Vaktliste!$B$2:$B$500,"&lt;"&amp;($B$1+7)))</f>
        <v>3</v>
      </c>
      <c r="K5" s="14">
        <f>IF(OR($A5="",$B$1=""),"",COUNTIFS(Vaktliste!$A$2:$A$500,$A5,Vaktliste!$B$2:$B$500,"&gt;="&amp;$B$1,Vaktliste!$B$2:$B$500,"&lt;"&amp;($B$1+7),Vaktliste!$H$2:$H$500,"Under 11 t hvile")+COUNTIFS(Vaktliste!$A$2:$A$500,$A5,Vaktliste!$B$2:$B$500,"&gt;="&amp;$B$1,Vaktliste!$B$2:$B$500,"&lt;"&amp;($B$1+7),Vaktliste!$H$2:$H$500,"Overlapper forrige vakt"))</f>
        <v>1</v>
      </c>
    </row>
    <row r="6" spans="1:11">
      <c r="B6" s="12" t="str">
        <f>IF(OR($A6="",B$3=""),"",SUMIFS(Vaktliste!$F$2:$F$500,Vaktliste!$A$2:$A$500,$A6,Vaktliste!$B$2:$B$500,B$3))</f>
        <v/>
      </c>
      <c r="C6" s="12" t="str">
        <f>IF(OR($A6="",C$3=""),"",SUMIFS(Vaktliste!$F$2:$F$500,Vaktliste!$A$2:$A$500,$A6,Vaktliste!$B$2:$B$500,C$3))</f>
        <v/>
      </c>
      <c r="D6" s="12" t="str">
        <f>IF(OR($A6="",D$3=""),"",SUMIFS(Vaktliste!$F$2:$F$500,Vaktliste!$A$2:$A$500,$A6,Vaktliste!$B$2:$B$500,D$3))</f>
        <v/>
      </c>
      <c r="E6" s="12" t="str">
        <f>IF(OR($A6="",E$3=""),"",SUMIFS(Vaktliste!$F$2:$F$500,Vaktliste!$A$2:$A$500,$A6,Vaktliste!$B$2:$B$500,E$3))</f>
        <v/>
      </c>
      <c r="F6" s="12" t="str">
        <f>IF(OR($A6="",F$3=""),"",SUMIFS(Vaktliste!$F$2:$F$500,Vaktliste!$A$2:$A$500,$A6,Vaktliste!$B$2:$B$500,F$3))</f>
        <v/>
      </c>
      <c r="G6" s="12" t="str">
        <f>IF(OR($A6="",G$3=""),"",SUMIFS(Vaktliste!$F$2:$F$500,Vaktliste!$A$2:$A$500,$A6,Vaktliste!$B$2:$B$500,G$3))</f>
        <v/>
      </c>
      <c r="H6" s="12" t="str">
        <f>IF(OR($A6="",H$3=""),"",SUMIFS(Vaktliste!$F$2:$F$500,Vaktliste!$A$2:$A$500,$A6,Vaktliste!$B$2:$B$500,H$3))</f>
        <v/>
      </c>
      <c r="I6" s="13" t="str">
        <f>IF($A6="","",SUM(B6:H6))</f>
        <v/>
      </c>
      <c r="J6" s="14" t="str">
        <f>IF(OR($A6="",$B$1=""),"",COUNTIFS(Vaktliste!$A$2:$A$500,$A6,Vaktliste!$B$2:$B$500,"&gt;="&amp;$B$1,Vaktliste!$B$2:$B$500,"&lt;"&amp;($B$1+7)))</f>
        <v/>
      </c>
      <c r="K6" s="14" t="str">
        <f>IF(OR($A6="",$B$1=""),"",COUNTIFS(Vaktliste!$A$2:$A$500,$A6,Vaktliste!$B$2:$B$500,"&gt;="&amp;$B$1,Vaktliste!$B$2:$B$500,"&lt;"&amp;($B$1+7),Vaktliste!$H$2:$H$500,"Under 11 t hvile")+COUNTIFS(Vaktliste!$A$2:$A$500,$A6,Vaktliste!$B$2:$B$500,"&gt;="&amp;$B$1,Vaktliste!$B$2:$B$500,"&lt;"&amp;($B$1+7),Vaktliste!$H$2:$H$500,"Overlapper forrige vakt"))</f>
        <v/>
      </c>
    </row>
    <row r="7" spans="1:11">
      <c r="B7" s="12" t="str">
        <f>IF(OR($A7="",B$3=""),"",SUMIFS(Vaktliste!$F$2:$F$500,Vaktliste!$A$2:$A$500,$A7,Vaktliste!$B$2:$B$500,B$3))</f>
        <v/>
      </c>
      <c r="C7" s="12" t="str">
        <f>IF(OR($A7="",C$3=""),"",SUMIFS(Vaktliste!$F$2:$F$500,Vaktliste!$A$2:$A$500,$A7,Vaktliste!$B$2:$B$500,C$3))</f>
        <v/>
      </c>
      <c r="D7" s="12" t="str">
        <f>IF(OR($A7="",D$3=""),"",SUMIFS(Vaktliste!$F$2:$F$500,Vaktliste!$A$2:$A$500,$A7,Vaktliste!$B$2:$B$500,D$3))</f>
        <v/>
      </c>
      <c r="E7" s="12" t="str">
        <f>IF(OR($A7="",E$3=""),"",SUMIFS(Vaktliste!$F$2:$F$500,Vaktliste!$A$2:$A$500,$A7,Vaktliste!$B$2:$B$500,E$3))</f>
        <v/>
      </c>
      <c r="F7" s="12" t="str">
        <f>IF(OR($A7="",F$3=""),"",SUMIFS(Vaktliste!$F$2:$F$500,Vaktliste!$A$2:$A$500,$A7,Vaktliste!$B$2:$B$500,F$3))</f>
        <v/>
      </c>
      <c r="G7" s="12" t="str">
        <f>IF(OR($A7="",G$3=""),"",SUMIFS(Vaktliste!$F$2:$F$500,Vaktliste!$A$2:$A$500,$A7,Vaktliste!$B$2:$B$500,G$3))</f>
        <v/>
      </c>
      <c r="H7" s="12" t="str">
        <f>IF(OR($A7="",H$3=""),"",SUMIFS(Vaktliste!$F$2:$F$500,Vaktliste!$A$2:$A$500,$A7,Vaktliste!$B$2:$B$500,H$3))</f>
        <v/>
      </c>
      <c r="I7" s="13" t="str">
        <f>IF($A7="","",SUM(B7:H7))</f>
        <v/>
      </c>
      <c r="J7" s="14" t="str">
        <f>IF(OR($A7="",$B$1=""),"",COUNTIFS(Vaktliste!$A$2:$A$500,$A7,Vaktliste!$B$2:$B$500,"&gt;="&amp;$B$1,Vaktliste!$B$2:$B$500,"&lt;"&amp;($B$1+7)))</f>
        <v/>
      </c>
      <c r="K7" s="14" t="str">
        <f>IF(OR($A7="",$B$1=""),"",COUNTIFS(Vaktliste!$A$2:$A$500,$A7,Vaktliste!$B$2:$B$500,"&gt;="&amp;$B$1,Vaktliste!$B$2:$B$500,"&lt;"&amp;($B$1+7),Vaktliste!$H$2:$H$500,"Under 11 t hvile")+COUNTIFS(Vaktliste!$A$2:$A$500,$A7,Vaktliste!$B$2:$B$500,"&gt;="&amp;$B$1,Vaktliste!$B$2:$B$500,"&lt;"&amp;($B$1+7),Vaktliste!$H$2:$H$500,"Overlapper forrige vakt"))</f>
        <v/>
      </c>
    </row>
    <row r="8" spans="1:11">
      <c r="B8" s="12" t="str">
        <f>IF(OR($A8="",B$3=""),"",SUMIFS(Vaktliste!$F$2:$F$500,Vaktliste!$A$2:$A$500,$A8,Vaktliste!$B$2:$B$500,B$3))</f>
        <v/>
      </c>
      <c r="C8" s="12" t="str">
        <f>IF(OR($A8="",C$3=""),"",SUMIFS(Vaktliste!$F$2:$F$500,Vaktliste!$A$2:$A$500,$A8,Vaktliste!$B$2:$B$500,C$3))</f>
        <v/>
      </c>
      <c r="D8" s="12" t="str">
        <f>IF(OR($A8="",D$3=""),"",SUMIFS(Vaktliste!$F$2:$F$500,Vaktliste!$A$2:$A$500,$A8,Vaktliste!$B$2:$B$500,D$3))</f>
        <v/>
      </c>
      <c r="E8" s="12" t="str">
        <f>IF(OR($A8="",E$3=""),"",SUMIFS(Vaktliste!$F$2:$F$500,Vaktliste!$A$2:$A$500,$A8,Vaktliste!$B$2:$B$500,E$3))</f>
        <v/>
      </c>
      <c r="F8" s="12" t="str">
        <f>IF(OR($A8="",F$3=""),"",SUMIFS(Vaktliste!$F$2:$F$500,Vaktliste!$A$2:$A$500,$A8,Vaktliste!$B$2:$B$500,F$3))</f>
        <v/>
      </c>
      <c r="G8" s="12" t="str">
        <f>IF(OR($A8="",G$3=""),"",SUMIFS(Vaktliste!$F$2:$F$500,Vaktliste!$A$2:$A$500,$A8,Vaktliste!$B$2:$B$500,G$3))</f>
        <v/>
      </c>
      <c r="H8" s="12" t="str">
        <f>IF(OR($A8="",H$3=""),"",SUMIFS(Vaktliste!$F$2:$F$500,Vaktliste!$A$2:$A$500,$A8,Vaktliste!$B$2:$B$500,H$3))</f>
        <v/>
      </c>
      <c r="I8" s="13" t="str">
        <f>IF($A8="","",SUM(B8:H8))</f>
        <v/>
      </c>
      <c r="J8" s="14" t="str">
        <f>IF(OR($A8="",$B$1=""),"",COUNTIFS(Vaktliste!$A$2:$A$500,$A8,Vaktliste!$B$2:$B$500,"&gt;="&amp;$B$1,Vaktliste!$B$2:$B$500,"&lt;"&amp;($B$1+7)))</f>
        <v/>
      </c>
      <c r="K8" s="14" t="str">
        <f>IF(OR($A8="",$B$1=""),"",COUNTIFS(Vaktliste!$A$2:$A$500,$A8,Vaktliste!$B$2:$B$500,"&gt;="&amp;$B$1,Vaktliste!$B$2:$B$500,"&lt;"&amp;($B$1+7),Vaktliste!$H$2:$H$500,"Under 11 t hvile")+COUNTIFS(Vaktliste!$A$2:$A$500,$A8,Vaktliste!$B$2:$B$500,"&gt;="&amp;$B$1,Vaktliste!$B$2:$B$500,"&lt;"&amp;($B$1+7),Vaktliste!$H$2:$H$500,"Overlapper forrige vakt"))</f>
        <v/>
      </c>
    </row>
    <row r="9" spans="1:11">
      <c r="B9" s="12" t="str">
        <f>IF(OR($A9="",B$3=""),"",SUMIFS(Vaktliste!$F$2:$F$500,Vaktliste!$A$2:$A$500,$A9,Vaktliste!$B$2:$B$500,B$3))</f>
        <v/>
      </c>
      <c r="C9" s="12" t="str">
        <f>IF(OR($A9="",C$3=""),"",SUMIFS(Vaktliste!$F$2:$F$500,Vaktliste!$A$2:$A$500,$A9,Vaktliste!$B$2:$B$500,C$3))</f>
        <v/>
      </c>
      <c r="D9" s="12" t="str">
        <f>IF(OR($A9="",D$3=""),"",SUMIFS(Vaktliste!$F$2:$F$500,Vaktliste!$A$2:$A$500,$A9,Vaktliste!$B$2:$B$500,D$3))</f>
        <v/>
      </c>
      <c r="E9" s="12" t="str">
        <f>IF(OR($A9="",E$3=""),"",SUMIFS(Vaktliste!$F$2:$F$500,Vaktliste!$A$2:$A$500,$A9,Vaktliste!$B$2:$B$500,E$3))</f>
        <v/>
      </c>
      <c r="F9" s="12" t="str">
        <f>IF(OR($A9="",F$3=""),"",SUMIFS(Vaktliste!$F$2:$F$500,Vaktliste!$A$2:$A$500,$A9,Vaktliste!$B$2:$B$500,F$3))</f>
        <v/>
      </c>
      <c r="G9" s="12" t="str">
        <f>IF(OR($A9="",G$3=""),"",SUMIFS(Vaktliste!$F$2:$F$500,Vaktliste!$A$2:$A$500,$A9,Vaktliste!$B$2:$B$500,G$3))</f>
        <v/>
      </c>
      <c r="H9" s="12" t="str">
        <f>IF(OR($A9="",H$3=""),"",SUMIFS(Vaktliste!$F$2:$F$500,Vaktliste!$A$2:$A$500,$A9,Vaktliste!$B$2:$B$500,H$3))</f>
        <v/>
      </c>
      <c r="I9" s="13" t="str">
        <f>IF($A9="","",SUM(B9:H9))</f>
        <v/>
      </c>
      <c r="J9" s="14" t="str">
        <f>IF(OR($A9="",$B$1=""),"",COUNTIFS(Vaktliste!$A$2:$A$500,$A9,Vaktliste!$B$2:$B$500,"&gt;="&amp;$B$1,Vaktliste!$B$2:$B$500,"&lt;"&amp;($B$1+7)))</f>
        <v/>
      </c>
      <c r="K9" s="14" t="str">
        <f>IF(OR($A9="",$B$1=""),"",COUNTIFS(Vaktliste!$A$2:$A$500,$A9,Vaktliste!$B$2:$B$500,"&gt;="&amp;$B$1,Vaktliste!$B$2:$B$500,"&lt;"&amp;($B$1+7),Vaktliste!$H$2:$H$500,"Under 11 t hvile")+COUNTIFS(Vaktliste!$A$2:$A$500,$A9,Vaktliste!$B$2:$B$500,"&gt;="&amp;$B$1,Vaktliste!$B$2:$B$500,"&lt;"&amp;($B$1+7),Vaktliste!$H$2:$H$500,"Overlapper forrige vakt"))</f>
        <v/>
      </c>
    </row>
    <row r="10" spans="1:11">
      <c r="B10" s="12" t="str">
        <f>IF(OR($A10="",B$3=""),"",SUMIFS(Vaktliste!$F$2:$F$500,Vaktliste!$A$2:$A$500,$A10,Vaktliste!$B$2:$B$500,B$3))</f>
        <v/>
      </c>
      <c r="C10" s="12" t="str">
        <f>IF(OR($A10="",C$3=""),"",SUMIFS(Vaktliste!$F$2:$F$500,Vaktliste!$A$2:$A$500,$A10,Vaktliste!$B$2:$B$500,C$3))</f>
        <v/>
      </c>
      <c r="D10" s="12" t="str">
        <f>IF(OR($A10="",D$3=""),"",SUMIFS(Vaktliste!$F$2:$F$500,Vaktliste!$A$2:$A$500,$A10,Vaktliste!$B$2:$B$500,D$3))</f>
        <v/>
      </c>
      <c r="E10" s="12" t="str">
        <f>IF(OR($A10="",E$3=""),"",SUMIFS(Vaktliste!$F$2:$F$500,Vaktliste!$A$2:$A$500,$A10,Vaktliste!$B$2:$B$500,E$3))</f>
        <v/>
      </c>
      <c r="F10" s="12" t="str">
        <f>IF(OR($A10="",F$3=""),"",SUMIFS(Vaktliste!$F$2:$F$500,Vaktliste!$A$2:$A$500,$A10,Vaktliste!$B$2:$B$500,F$3))</f>
        <v/>
      </c>
      <c r="G10" s="12" t="str">
        <f>IF(OR($A10="",G$3=""),"",SUMIFS(Vaktliste!$F$2:$F$500,Vaktliste!$A$2:$A$500,$A10,Vaktliste!$B$2:$B$500,G$3))</f>
        <v/>
      </c>
      <c r="H10" s="12" t="str">
        <f>IF(OR($A10="",H$3=""),"",SUMIFS(Vaktliste!$F$2:$F$500,Vaktliste!$A$2:$A$500,$A10,Vaktliste!$B$2:$B$500,H$3))</f>
        <v/>
      </c>
      <c r="I10" s="13" t="str">
        <f>IF($A10="","",SUM(B10:H10))</f>
        <v/>
      </c>
      <c r="J10" s="14" t="str">
        <f>IF(OR($A10="",$B$1=""),"",COUNTIFS(Vaktliste!$A$2:$A$500,$A10,Vaktliste!$B$2:$B$500,"&gt;="&amp;$B$1,Vaktliste!$B$2:$B$500,"&lt;"&amp;($B$1+7)))</f>
        <v/>
      </c>
      <c r="K10" s="14" t="str">
        <f>IF(OR($A10="",$B$1=""),"",COUNTIFS(Vaktliste!$A$2:$A$500,$A10,Vaktliste!$B$2:$B$500,"&gt;="&amp;$B$1,Vaktliste!$B$2:$B$500,"&lt;"&amp;($B$1+7),Vaktliste!$H$2:$H$500,"Under 11 t hvile")+COUNTIFS(Vaktliste!$A$2:$A$500,$A10,Vaktliste!$B$2:$B$500,"&gt;="&amp;$B$1,Vaktliste!$B$2:$B$500,"&lt;"&amp;($B$1+7),Vaktliste!$H$2:$H$500,"Overlapper forrige vakt"))</f>
        <v/>
      </c>
    </row>
    <row r="11" spans="1:11">
      <c r="B11" s="12" t="str">
        <f>IF(OR($A11="",B$3=""),"",SUMIFS(Vaktliste!$F$2:$F$500,Vaktliste!$A$2:$A$500,$A11,Vaktliste!$B$2:$B$500,B$3))</f>
        <v/>
      </c>
      <c r="C11" s="12" t="str">
        <f>IF(OR($A11="",C$3=""),"",SUMIFS(Vaktliste!$F$2:$F$500,Vaktliste!$A$2:$A$500,$A11,Vaktliste!$B$2:$B$500,C$3))</f>
        <v/>
      </c>
      <c r="D11" s="12" t="str">
        <f>IF(OR($A11="",D$3=""),"",SUMIFS(Vaktliste!$F$2:$F$500,Vaktliste!$A$2:$A$500,$A11,Vaktliste!$B$2:$B$500,D$3))</f>
        <v/>
      </c>
      <c r="E11" s="12" t="str">
        <f>IF(OR($A11="",E$3=""),"",SUMIFS(Vaktliste!$F$2:$F$500,Vaktliste!$A$2:$A$500,$A11,Vaktliste!$B$2:$B$500,E$3))</f>
        <v/>
      </c>
      <c r="F11" s="12" t="str">
        <f>IF(OR($A11="",F$3=""),"",SUMIFS(Vaktliste!$F$2:$F$500,Vaktliste!$A$2:$A$500,$A11,Vaktliste!$B$2:$B$500,F$3))</f>
        <v/>
      </c>
      <c r="G11" s="12" t="str">
        <f>IF(OR($A11="",G$3=""),"",SUMIFS(Vaktliste!$F$2:$F$500,Vaktliste!$A$2:$A$500,$A11,Vaktliste!$B$2:$B$500,G$3))</f>
        <v/>
      </c>
      <c r="H11" s="12" t="str">
        <f>IF(OR($A11="",H$3=""),"",SUMIFS(Vaktliste!$F$2:$F$500,Vaktliste!$A$2:$A$500,$A11,Vaktliste!$B$2:$B$500,H$3))</f>
        <v/>
      </c>
      <c r="I11" s="13" t="str">
        <f>IF($A11="","",SUM(B11:H11))</f>
        <v/>
      </c>
      <c r="J11" s="14" t="str">
        <f>IF(OR($A11="",$B$1=""),"",COUNTIFS(Vaktliste!$A$2:$A$500,$A11,Vaktliste!$B$2:$B$500,"&gt;="&amp;$B$1,Vaktliste!$B$2:$B$500,"&lt;"&amp;($B$1+7)))</f>
        <v/>
      </c>
      <c r="K11" s="14" t="str">
        <f>IF(OR($A11="",$B$1=""),"",COUNTIFS(Vaktliste!$A$2:$A$500,$A11,Vaktliste!$B$2:$B$500,"&gt;="&amp;$B$1,Vaktliste!$B$2:$B$500,"&lt;"&amp;($B$1+7),Vaktliste!$H$2:$H$500,"Under 11 t hvile")+COUNTIFS(Vaktliste!$A$2:$A$500,$A11,Vaktliste!$B$2:$B$500,"&gt;="&amp;$B$1,Vaktliste!$B$2:$B$500,"&lt;"&amp;($B$1+7),Vaktliste!$H$2:$H$500,"Overlapper forrige vakt"))</f>
        <v/>
      </c>
    </row>
    <row r="12" spans="1:11">
      <c r="B12" s="12" t="str">
        <f>IF(OR($A12="",B$3=""),"",SUMIFS(Vaktliste!$F$2:$F$500,Vaktliste!$A$2:$A$500,$A12,Vaktliste!$B$2:$B$500,B$3))</f>
        <v/>
      </c>
      <c r="C12" s="12" t="str">
        <f>IF(OR($A12="",C$3=""),"",SUMIFS(Vaktliste!$F$2:$F$500,Vaktliste!$A$2:$A$500,$A12,Vaktliste!$B$2:$B$500,C$3))</f>
        <v/>
      </c>
      <c r="D12" s="12" t="str">
        <f>IF(OR($A12="",D$3=""),"",SUMIFS(Vaktliste!$F$2:$F$500,Vaktliste!$A$2:$A$500,$A12,Vaktliste!$B$2:$B$500,D$3))</f>
        <v/>
      </c>
      <c r="E12" s="12" t="str">
        <f>IF(OR($A12="",E$3=""),"",SUMIFS(Vaktliste!$F$2:$F$500,Vaktliste!$A$2:$A$500,$A12,Vaktliste!$B$2:$B$500,E$3))</f>
        <v/>
      </c>
      <c r="F12" s="12" t="str">
        <f>IF(OR($A12="",F$3=""),"",SUMIFS(Vaktliste!$F$2:$F$500,Vaktliste!$A$2:$A$500,$A12,Vaktliste!$B$2:$B$500,F$3))</f>
        <v/>
      </c>
      <c r="G12" s="12" t="str">
        <f>IF(OR($A12="",G$3=""),"",SUMIFS(Vaktliste!$F$2:$F$500,Vaktliste!$A$2:$A$500,$A12,Vaktliste!$B$2:$B$500,G$3))</f>
        <v/>
      </c>
      <c r="H12" s="12" t="str">
        <f>IF(OR($A12="",H$3=""),"",SUMIFS(Vaktliste!$F$2:$F$500,Vaktliste!$A$2:$A$500,$A12,Vaktliste!$B$2:$B$500,H$3))</f>
        <v/>
      </c>
      <c r="I12" s="13" t="str">
        <f>IF($A12="","",SUM(B12:H12))</f>
        <v/>
      </c>
      <c r="J12" s="14" t="str">
        <f>IF(OR($A12="",$B$1=""),"",COUNTIFS(Vaktliste!$A$2:$A$500,$A12,Vaktliste!$B$2:$B$500,"&gt;="&amp;$B$1,Vaktliste!$B$2:$B$500,"&lt;"&amp;($B$1+7)))</f>
        <v/>
      </c>
      <c r="K12" s="14" t="str">
        <f>IF(OR($A12="",$B$1=""),"",COUNTIFS(Vaktliste!$A$2:$A$500,$A12,Vaktliste!$B$2:$B$500,"&gt;="&amp;$B$1,Vaktliste!$B$2:$B$500,"&lt;"&amp;($B$1+7),Vaktliste!$H$2:$H$500,"Under 11 t hvile")+COUNTIFS(Vaktliste!$A$2:$A$500,$A12,Vaktliste!$B$2:$B$500,"&gt;="&amp;$B$1,Vaktliste!$B$2:$B$500,"&lt;"&amp;($B$1+7),Vaktliste!$H$2:$H$500,"Overlapper forrige vakt"))</f>
        <v/>
      </c>
    </row>
    <row r="13" spans="1:11">
      <c r="B13" s="12" t="str">
        <f>IF(OR($A13="",B$3=""),"",SUMIFS(Vaktliste!$F$2:$F$500,Vaktliste!$A$2:$A$500,$A13,Vaktliste!$B$2:$B$500,B$3))</f>
        <v/>
      </c>
      <c r="C13" s="12" t="str">
        <f>IF(OR($A13="",C$3=""),"",SUMIFS(Vaktliste!$F$2:$F$500,Vaktliste!$A$2:$A$500,$A13,Vaktliste!$B$2:$B$500,C$3))</f>
        <v/>
      </c>
      <c r="D13" s="12" t="str">
        <f>IF(OR($A13="",D$3=""),"",SUMIFS(Vaktliste!$F$2:$F$500,Vaktliste!$A$2:$A$500,$A13,Vaktliste!$B$2:$B$500,D$3))</f>
        <v/>
      </c>
      <c r="E13" s="12" t="str">
        <f>IF(OR($A13="",E$3=""),"",SUMIFS(Vaktliste!$F$2:$F$500,Vaktliste!$A$2:$A$500,$A13,Vaktliste!$B$2:$B$500,E$3))</f>
        <v/>
      </c>
      <c r="F13" s="12" t="str">
        <f>IF(OR($A13="",F$3=""),"",SUMIFS(Vaktliste!$F$2:$F$500,Vaktliste!$A$2:$A$500,$A13,Vaktliste!$B$2:$B$500,F$3))</f>
        <v/>
      </c>
      <c r="G13" s="12" t="str">
        <f>IF(OR($A13="",G$3=""),"",SUMIFS(Vaktliste!$F$2:$F$500,Vaktliste!$A$2:$A$500,$A13,Vaktliste!$B$2:$B$500,G$3))</f>
        <v/>
      </c>
      <c r="H13" s="12" t="str">
        <f>IF(OR($A13="",H$3=""),"",SUMIFS(Vaktliste!$F$2:$F$500,Vaktliste!$A$2:$A$500,$A13,Vaktliste!$B$2:$B$500,H$3))</f>
        <v/>
      </c>
      <c r="I13" s="13" t="str">
        <f>IF($A13="","",SUM(B13:H13))</f>
        <v/>
      </c>
      <c r="J13" s="14" t="str">
        <f>IF(OR($A13="",$B$1=""),"",COUNTIFS(Vaktliste!$A$2:$A$500,$A13,Vaktliste!$B$2:$B$500,"&gt;="&amp;$B$1,Vaktliste!$B$2:$B$500,"&lt;"&amp;($B$1+7)))</f>
        <v/>
      </c>
      <c r="K13" s="14" t="str">
        <f>IF(OR($A13="",$B$1=""),"",COUNTIFS(Vaktliste!$A$2:$A$500,$A13,Vaktliste!$B$2:$B$500,"&gt;="&amp;$B$1,Vaktliste!$B$2:$B$500,"&lt;"&amp;($B$1+7),Vaktliste!$H$2:$H$500,"Under 11 t hvile")+COUNTIFS(Vaktliste!$A$2:$A$500,$A13,Vaktliste!$B$2:$B$500,"&gt;="&amp;$B$1,Vaktliste!$B$2:$B$500,"&lt;"&amp;($B$1+7),Vaktliste!$H$2:$H$500,"Overlapper forrige vakt"))</f>
        <v/>
      </c>
    </row>
    <row r="14" spans="1:11">
      <c r="B14" s="12" t="str">
        <f>IF(OR($A14="",B$3=""),"",SUMIFS(Vaktliste!$F$2:$F$500,Vaktliste!$A$2:$A$500,$A14,Vaktliste!$B$2:$B$500,B$3))</f>
        <v/>
      </c>
      <c r="C14" s="12" t="str">
        <f>IF(OR($A14="",C$3=""),"",SUMIFS(Vaktliste!$F$2:$F$500,Vaktliste!$A$2:$A$500,$A14,Vaktliste!$B$2:$B$500,C$3))</f>
        <v/>
      </c>
      <c r="D14" s="12" t="str">
        <f>IF(OR($A14="",D$3=""),"",SUMIFS(Vaktliste!$F$2:$F$500,Vaktliste!$A$2:$A$500,$A14,Vaktliste!$B$2:$B$500,D$3))</f>
        <v/>
      </c>
      <c r="E14" s="12" t="str">
        <f>IF(OR($A14="",E$3=""),"",SUMIFS(Vaktliste!$F$2:$F$500,Vaktliste!$A$2:$A$500,$A14,Vaktliste!$B$2:$B$500,E$3))</f>
        <v/>
      </c>
      <c r="F14" s="12" t="str">
        <f>IF(OR($A14="",F$3=""),"",SUMIFS(Vaktliste!$F$2:$F$500,Vaktliste!$A$2:$A$500,$A14,Vaktliste!$B$2:$B$500,F$3))</f>
        <v/>
      </c>
      <c r="G14" s="12" t="str">
        <f>IF(OR($A14="",G$3=""),"",SUMIFS(Vaktliste!$F$2:$F$500,Vaktliste!$A$2:$A$500,$A14,Vaktliste!$B$2:$B$500,G$3))</f>
        <v/>
      </c>
      <c r="H14" s="12" t="str">
        <f>IF(OR($A14="",H$3=""),"",SUMIFS(Vaktliste!$F$2:$F$500,Vaktliste!$A$2:$A$500,$A14,Vaktliste!$B$2:$B$500,H$3))</f>
        <v/>
      </c>
      <c r="I14" s="13" t="str">
        <f>IF($A14="","",SUM(B14:H14))</f>
        <v/>
      </c>
      <c r="J14" s="14" t="str">
        <f>IF(OR($A14="",$B$1=""),"",COUNTIFS(Vaktliste!$A$2:$A$500,$A14,Vaktliste!$B$2:$B$500,"&gt;="&amp;$B$1,Vaktliste!$B$2:$B$500,"&lt;"&amp;($B$1+7)))</f>
        <v/>
      </c>
      <c r="K14" s="14" t="str">
        <f>IF(OR($A14="",$B$1=""),"",COUNTIFS(Vaktliste!$A$2:$A$500,$A14,Vaktliste!$B$2:$B$500,"&gt;="&amp;$B$1,Vaktliste!$B$2:$B$500,"&lt;"&amp;($B$1+7),Vaktliste!$H$2:$H$500,"Under 11 t hvile")+COUNTIFS(Vaktliste!$A$2:$A$500,$A14,Vaktliste!$B$2:$B$500,"&gt;="&amp;$B$1,Vaktliste!$B$2:$B$500,"&lt;"&amp;($B$1+7),Vaktliste!$H$2:$H$500,"Overlapper forrige vakt"))</f>
        <v/>
      </c>
    </row>
    <row r="15" spans="1:11">
      <c r="B15" s="12" t="str">
        <f>IF(OR($A15="",B$3=""),"",SUMIFS(Vaktliste!$F$2:$F$500,Vaktliste!$A$2:$A$500,$A15,Vaktliste!$B$2:$B$500,B$3))</f>
        <v/>
      </c>
      <c r="C15" s="12" t="str">
        <f>IF(OR($A15="",C$3=""),"",SUMIFS(Vaktliste!$F$2:$F$500,Vaktliste!$A$2:$A$500,$A15,Vaktliste!$B$2:$B$500,C$3))</f>
        <v/>
      </c>
      <c r="D15" s="12" t="str">
        <f>IF(OR($A15="",D$3=""),"",SUMIFS(Vaktliste!$F$2:$F$500,Vaktliste!$A$2:$A$500,$A15,Vaktliste!$B$2:$B$500,D$3))</f>
        <v/>
      </c>
      <c r="E15" s="12" t="str">
        <f>IF(OR($A15="",E$3=""),"",SUMIFS(Vaktliste!$F$2:$F$500,Vaktliste!$A$2:$A$500,$A15,Vaktliste!$B$2:$B$500,E$3))</f>
        <v/>
      </c>
      <c r="F15" s="12" t="str">
        <f>IF(OR($A15="",F$3=""),"",SUMIFS(Vaktliste!$F$2:$F$500,Vaktliste!$A$2:$A$500,$A15,Vaktliste!$B$2:$B$500,F$3))</f>
        <v/>
      </c>
      <c r="G15" s="12" t="str">
        <f>IF(OR($A15="",G$3=""),"",SUMIFS(Vaktliste!$F$2:$F$500,Vaktliste!$A$2:$A$500,$A15,Vaktliste!$B$2:$B$500,G$3))</f>
        <v/>
      </c>
      <c r="H15" s="12" t="str">
        <f>IF(OR($A15="",H$3=""),"",SUMIFS(Vaktliste!$F$2:$F$500,Vaktliste!$A$2:$A$500,$A15,Vaktliste!$B$2:$B$500,H$3))</f>
        <v/>
      </c>
      <c r="I15" s="13" t="str">
        <f>IF($A15="","",SUM(B15:H15))</f>
        <v/>
      </c>
      <c r="J15" s="14" t="str">
        <f>IF(OR($A15="",$B$1=""),"",COUNTIFS(Vaktliste!$A$2:$A$500,$A15,Vaktliste!$B$2:$B$500,"&gt;="&amp;$B$1,Vaktliste!$B$2:$B$500,"&lt;"&amp;($B$1+7)))</f>
        <v/>
      </c>
      <c r="K15" s="14" t="str">
        <f>IF(OR($A15="",$B$1=""),"",COUNTIFS(Vaktliste!$A$2:$A$500,$A15,Vaktliste!$B$2:$B$500,"&gt;="&amp;$B$1,Vaktliste!$B$2:$B$500,"&lt;"&amp;($B$1+7),Vaktliste!$H$2:$H$500,"Under 11 t hvile")+COUNTIFS(Vaktliste!$A$2:$A$500,$A15,Vaktliste!$B$2:$B$500,"&gt;="&amp;$B$1,Vaktliste!$B$2:$B$500,"&lt;"&amp;($B$1+7),Vaktliste!$H$2:$H$500,"Overlapper forrige vakt"))</f>
        <v/>
      </c>
    </row>
    <row r="16" spans="1:11">
      <c r="B16" s="12" t="str">
        <f>IF(OR($A16="",B$3=""),"",SUMIFS(Vaktliste!$F$2:$F$500,Vaktliste!$A$2:$A$500,$A16,Vaktliste!$B$2:$B$500,B$3))</f>
        <v/>
      </c>
      <c r="C16" s="12" t="str">
        <f>IF(OR($A16="",C$3=""),"",SUMIFS(Vaktliste!$F$2:$F$500,Vaktliste!$A$2:$A$500,$A16,Vaktliste!$B$2:$B$500,C$3))</f>
        <v/>
      </c>
      <c r="D16" s="12" t="str">
        <f>IF(OR($A16="",D$3=""),"",SUMIFS(Vaktliste!$F$2:$F$500,Vaktliste!$A$2:$A$500,$A16,Vaktliste!$B$2:$B$500,D$3))</f>
        <v/>
      </c>
      <c r="E16" s="12" t="str">
        <f>IF(OR($A16="",E$3=""),"",SUMIFS(Vaktliste!$F$2:$F$500,Vaktliste!$A$2:$A$500,$A16,Vaktliste!$B$2:$B$500,E$3))</f>
        <v/>
      </c>
      <c r="F16" s="12" t="str">
        <f>IF(OR($A16="",F$3=""),"",SUMIFS(Vaktliste!$F$2:$F$500,Vaktliste!$A$2:$A$500,$A16,Vaktliste!$B$2:$B$500,F$3))</f>
        <v/>
      </c>
      <c r="G16" s="12" t="str">
        <f>IF(OR($A16="",G$3=""),"",SUMIFS(Vaktliste!$F$2:$F$500,Vaktliste!$A$2:$A$500,$A16,Vaktliste!$B$2:$B$500,G$3))</f>
        <v/>
      </c>
      <c r="H16" s="12" t="str">
        <f>IF(OR($A16="",H$3=""),"",SUMIFS(Vaktliste!$F$2:$F$500,Vaktliste!$A$2:$A$500,$A16,Vaktliste!$B$2:$B$500,H$3))</f>
        <v/>
      </c>
      <c r="I16" s="13" t="str">
        <f>IF($A16="","",SUM(B16:H16))</f>
        <v/>
      </c>
      <c r="J16" s="14" t="str">
        <f>IF(OR($A16="",$B$1=""),"",COUNTIFS(Vaktliste!$A$2:$A$500,$A16,Vaktliste!$B$2:$B$500,"&gt;="&amp;$B$1,Vaktliste!$B$2:$B$500,"&lt;"&amp;($B$1+7)))</f>
        <v/>
      </c>
      <c r="K16" s="14" t="str">
        <f>IF(OR($A16="",$B$1=""),"",COUNTIFS(Vaktliste!$A$2:$A$500,$A16,Vaktliste!$B$2:$B$500,"&gt;="&amp;$B$1,Vaktliste!$B$2:$B$500,"&lt;"&amp;($B$1+7),Vaktliste!$H$2:$H$500,"Under 11 t hvile")+COUNTIFS(Vaktliste!$A$2:$A$500,$A16,Vaktliste!$B$2:$B$500,"&gt;="&amp;$B$1,Vaktliste!$B$2:$B$500,"&lt;"&amp;($B$1+7),Vaktliste!$H$2:$H$500,"Overlapper forrige vakt"))</f>
        <v/>
      </c>
    </row>
    <row r="17" spans="1:11">
      <c r="B17" s="12" t="str">
        <f>IF(OR($A17="",B$3=""),"",SUMIFS(Vaktliste!$F$2:$F$500,Vaktliste!$A$2:$A$500,$A17,Vaktliste!$B$2:$B$500,B$3))</f>
        <v/>
      </c>
      <c r="C17" s="12" t="str">
        <f>IF(OR($A17="",C$3=""),"",SUMIFS(Vaktliste!$F$2:$F$500,Vaktliste!$A$2:$A$500,$A17,Vaktliste!$B$2:$B$500,C$3))</f>
        <v/>
      </c>
      <c r="D17" s="12" t="str">
        <f>IF(OR($A17="",D$3=""),"",SUMIFS(Vaktliste!$F$2:$F$500,Vaktliste!$A$2:$A$500,$A17,Vaktliste!$B$2:$B$500,D$3))</f>
        <v/>
      </c>
      <c r="E17" s="12" t="str">
        <f>IF(OR($A17="",E$3=""),"",SUMIFS(Vaktliste!$F$2:$F$500,Vaktliste!$A$2:$A$500,$A17,Vaktliste!$B$2:$B$500,E$3))</f>
        <v/>
      </c>
      <c r="F17" s="12" t="str">
        <f>IF(OR($A17="",F$3=""),"",SUMIFS(Vaktliste!$F$2:$F$500,Vaktliste!$A$2:$A$500,$A17,Vaktliste!$B$2:$B$500,F$3))</f>
        <v/>
      </c>
      <c r="G17" s="12" t="str">
        <f>IF(OR($A17="",G$3=""),"",SUMIFS(Vaktliste!$F$2:$F$500,Vaktliste!$A$2:$A$500,$A17,Vaktliste!$B$2:$B$500,G$3))</f>
        <v/>
      </c>
      <c r="H17" s="12" t="str">
        <f>IF(OR($A17="",H$3=""),"",SUMIFS(Vaktliste!$F$2:$F$500,Vaktliste!$A$2:$A$500,$A17,Vaktliste!$B$2:$B$500,H$3))</f>
        <v/>
      </c>
      <c r="I17" s="13" t="str">
        <f>IF($A17="","",SUM(B17:H17))</f>
        <v/>
      </c>
      <c r="J17" s="14" t="str">
        <f>IF(OR($A17="",$B$1=""),"",COUNTIFS(Vaktliste!$A$2:$A$500,$A17,Vaktliste!$B$2:$B$500,"&gt;="&amp;$B$1,Vaktliste!$B$2:$B$500,"&lt;"&amp;($B$1+7)))</f>
        <v/>
      </c>
      <c r="K17" s="14" t="str">
        <f>IF(OR($A17="",$B$1=""),"",COUNTIFS(Vaktliste!$A$2:$A$500,$A17,Vaktliste!$B$2:$B$500,"&gt;="&amp;$B$1,Vaktliste!$B$2:$B$500,"&lt;"&amp;($B$1+7),Vaktliste!$H$2:$H$500,"Under 11 t hvile")+COUNTIFS(Vaktliste!$A$2:$A$500,$A17,Vaktliste!$B$2:$B$500,"&gt;="&amp;$B$1,Vaktliste!$B$2:$B$500,"&lt;"&amp;($B$1+7),Vaktliste!$H$2:$H$500,"Overlapper forrige vakt"))</f>
        <v/>
      </c>
    </row>
    <row r="18" spans="1:11">
      <c r="B18" s="12" t="str">
        <f>IF(OR($A18="",B$3=""),"",SUMIFS(Vaktliste!$F$2:$F$500,Vaktliste!$A$2:$A$500,$A18,Vaktliste!$B$2:$B$500,B$3))</f>
        <v/>
      </c>
      <c r="C18" s="12" t="str">
        <f>IF(OR($A18="",C$3=""),"",SUMIFS(Vaktliste!$F$2:$F$500,Vaktliste!$A$2:$A$500,$A18,Vaktliste!$B$2:$B$500,C$3))</f>
        <v/>
      </c>
      <c r="D18" s="12" t="str">
        <f>IF(OR($A18="",D$3=""),"",SUMIFS(Vaktliste!$F$2:$F$500,Vaktliste!$A$2:$A$500,$A18,Vaktliste!$B$2:$B$500,D$3))</f>
        <v/>
      </c>
      <c r="E18" s="12" t="str">
        <f>IF(OR($A18="",E$3=""),"",SUMIFS(Vaktliste!$F$2:$F$500,Vaktliste!$A$2:$A$500,$A18,Vaktliste!$B$2:$B$500,E$3))</f>
        <v/>
      </c>
      <c r="F18" s="12" t="str">
        <f>IF(OR($A18="",F$3=""),"",SUMIFS(Vaktliste!$F$2:$F$500,Vaktliste!$A$2:$A$500,$A18,Vaktliste!$B$2:$B$500,F$3))</f>
        <v/>
      </c>
      <c r="G18" s="12" t="str">
        <f>IF(OR($A18="",G$3=""),"",SUMIFS(Vaktliste!$F$2:$F$500,Vaktliste!$A$2:$A$500,$A18,Vaktliste!$B$2:$B$500,G$3))</f>
        <v/>
      </c>
      <c r="H18" s="12" t="str">
        <f>IF(OR($A18="",H$3=""),"",SUMIFS(Vaktliste!$F$2:$F$500,Vaktliste!$A$2:$A$500,$A18,Vaktliste!$B$2:$B$500,H$3))</f>
        <v/>
      </c>
      <c r="I18" s="13" t="str">
        <f>IF($A18="","",SUM(B18:H18))</f>
        <v/>
      </c>
      <c r="J18" s="14" t="str">
        <f>IF(OR($A18="",$B$1=""),"",COUNTIFS(Vaktliste!$A$2:$A$500,$A18,Vaktliste!$B$2:$B$500,"&gt;="&amp;$B$1,Vaktliste!$B$2:$B$500,"&lt;"&amp;($B$1+7)))</f>
        <v/>
      </c>
      <c r="K18" s="14" t="str">
        <f>IF(OR($A18="",$B$1=""),"",COUNTIFS(Vaktliste!$A$2:$A$500,$A18,Vaktliste!$B$2:$B$500,"&gt;="&amp;$B$1,Vaktliste!$B$2:$B$500,"&lt;"&amp;($B$1+7),Vaktliste!$H$2:$H$500,"Under 11 t hvile")+COUNTIFS(Vaktliste!$A$2:$A$500,$A18,Vaktliste!$B$2:$B$500,"&gt;="&amp;$B$1,Vaktliste!$B$2:$B$500,"&lt;"&amp;($B$1+7),Vaktliste!$H$2:$H$500,"Overlapper forrige vakt"))</f>
        <v/>
      </c>
    </row>
    <row r="19" spans="1:11">
      <c r="B19" s="12" t="str">
        <f>IF(OR($A19="",B$3=""),"",SUMIFS(Vaktliste!$F$2:$F$500,Vaktliste!$A$2:$A$500,$A19,Vaktliste!$B$2:$B$500,B$3))</f>
        <v/>
      </c>
      <c r="C19" s="12" t="str">
        <f>IF(OR($A19="",C$3=""),"",SUMIFS(Vaktliste!$F$2:$F$500,Vaktliste!$A$2:$A$500,$A19,Vaktliste!$B$2:$B$500,C$3))</f>
        <v/>
      </c>
      <c r="D19" s="12" t="str">
        <f>IF(OR($A19="",D$3=""),"",SUMIFS(Vaktliste!$F$2:$F$500,Vaktliste!$A$2:$A$500,$A19,Vaktliste!$B$2:$B$500,D$3))</f>
        <v/>
      </c>
      <c r="E19" s="12" t="str">
        <f>IF(OR($A19="",E$3=""),"",SUMIFS(Vaktliste!$F$2:$F$500,Vaktliste!$A$2:$A$500,$A19,Vaktliste!$B$2:$B$500,E$3))</f>
        <v/>
      </c>
      <c r="F19" s="12" t="str">
        <f>IF(OR($A19="",F$3=""),"",SUMIFS(Vaktliste!$F$2:$F$500,Vaktliste!$A$2:$A$500,$A19,Vaktliste!$B$2:$B$500,F$3))</f>
        <v/>
      </c>
      <c r="G19" s="12" t="str">
        <f>IF(OR($A19="",G$3=""),"",SUMIFS(Vaktliste!$F$2:$F$500,Vaktliste!$A$2:$A$500,$A19,Vaktliste!$B$2:$B$500,G$3))</f>
        <v/>
      </c>
      <c r="H19" s="12" t="str">
        <f>IF(OR($A19="",H$3=""),"",SUMIFS(Vaktliste!$F$2:$F$500,Vaktliste!$A$2:$A$500,$A19,Vaktliste!$B$2:$B$500,H$3))</f>
        <v/>
      </c>
      <c r="I19" s="13" t="str">
        <f>IF($A19="","",SUM(B19:H19))</f>
        <v/>
      </c>
      <c r="J19" s="14" t="str">
        <f>IF(OR($A19="",$B$1=""),"",COUNTIFS(Vaktliste!$A$2:$A$500,$A19,Vaktliste!$B$2:$B$500,"&gt;="&amp;$B$1,Vaktliste!$B$2:$B$500,"&lt;"&amp;($B$1+7)))</f>
        <v/>
      </c>
      <c r="K19" s="14" t="str">
        <f>IF(OR($A19="",$B$1=""),"",COUNTIFS(Vaktliste!$A$2:$A$500,$A19,Vaktliste!$B$2:$B$500,"&gt;="&amp;$B$1,Vaktliste!$B$2:$B$500,"&lt;"&amp;($B$1+7),Vaktliste!$H$2:$H$500,"Under 11 t hvile")+COUNTIFS(Vaktliste!$A$2:$A$500,$A19,Vaktliste!$B$2:$B$500,"&gt;="&amp;$B$1,Vaktliste!$B$2:$B$500,"&lt;"&amp;($B$1+7),Vaktliste!$H$2:$H$500,"Overlapper forrige vakt"))</f>
        <v/>
      </c>
    </row>
    <row r="20" spans="1:11">
      <c r="B20" s="12" t="str">
        <f>IF(OR($A20="",B$3=""),"",SUMIFS(Vaktliste!$F$2:$F$500,Vaktliste!$A$2:$A$500,$A20,Vaktliste!$B$2:$B$500,B$3))</f>
        <v/>
      </c>
      <c r="C20" s="12" t="str">
        <f>IF(OR($A20="",C$3=""),"",SUMIFS(Vaktliste!$F$2:$F$500,Vaktliste!$A$2:$A$500,$A20,Vaktliste!$B$2:$B$500,C$3))</f>
        <v/>
      </c>
      <c r="D20" s="12" t="str">
        <f>IF(OR($A20="",D$3=""),"",SUMIFS(Vaktliste!$F$2:$F$500,Vaktliste!$A$2:$A$500,$A20,Vaktliste!$B$2:$B$500,D$3))</f>
        <v/>
      </c>
      <c r="E20" s="12" t="str">
        <f>IF(OR($A20="",E$3=""),"",SUMIFS(Vaktliste!$F$2:$F$500,Vaktliste!$A$2:$A$500,$A20,Vaktliste!$B$2:$B$500,E$3))</f>
        <v/>
      </c>
      <c r="F20" s="12" t="str">
        <f>IF(OR($A20="",F$3=""),"",SUMIFS(Vaktliste!$F$2:$F$500,Vaktliste!$A$2:$A$500,$A20,Vaktliste!$B$2:$B$500,F$3))</f>
        <v/>
      </c>
      <c r="G20" s="12" t="str">
        <f>IF(OR($A20="",G$3=""),"",SUMIFS(Vaktliste!$F$2:$F$500,Vaktliste!$A$2:$A$500,$A20,Vaktliste!$B$2:$B$500,G$3))</f>
        <v/>
      </c>
      <c r="H20" s="12" t="str">
        <f>IF(OR($A20="",H$3=""),"",SUMIFS(Vaktliste!$F$2:$F$500,Vaktliste!$A$2:$A$500,$A20,Vaktliste!$B$2:$B$500,H$3))</f>
        <v/>
      </c>
      <c r="I20" s="13" t="str">
        <f>IF($A20="","",SUM(B20:H20))</f>
        <v/>
      </c>
      <c r="J20" s="14" t="str">
        <f>IF(OR($A20="",$B$1=""),"",COUNTIFS(Vaktliste!$A$2:$A$500,$A20,Vaktliste!$B$2:$B$500,"&gt;="&amp;$B$1,Vaktliste!$B$2:$B$500,"&lt;"&amp;($B$1+7)))</f>
        <v/>
      </c>
      <c r="K20" s="14" t="str">
        <f>IF(OR($A20="",$B$1=""),"",COUNTIFS(Vaktliste!$A$2:$A$500,$A20,Vaktliste!$B$2:$B$500,"&gt;="&amp;$B$1,Vaktliste!$B$2:$B$500,"&lt;"&amp;($B$1+7),Vaktliste!$H$2:$H$500,"Under 11 t hvile")+COUNTIFS(Vaktliste!$A$2:$A$500,$A20,Vaktliste!$B$2:$B$500,"&gt;="&amp;$B$1,Vaktliste!$B$2:$B$500,"&lt;"&amp;($B$1+7),Vaktliste!$H$2:$H$500,"Overlapper forrige vakt"))</f>
        <v/>
      </c>
    </row>
    <row r="21" spans="1:11">
      <c r="B21" s="12" t="str">
        <f>IF(OR($A21="",B$3=""),"",SUMIFS(Vaktliste!$F$2:$F$500,Vaktliste!$A$2:$A$500,$A21,Vaktliste!$B$2:$B$500,B$3))</f>
        <v/>
      </c>
      <c r="C21" s="12" t="str">
        <f>IF(OR($A21="",C$3=""),"",SUMIFS(Vaktliste!$F$2:$F$500,Vaktliste!$A$2:$A$500,$A21,Vaktliste!$B$2:$B$500,C$3))</f>
        <v/>
      </c>
      <c r="D21" s="12" t="str">
        <f>IF(OR($A21="",D$3=""),"",SUMIFS(Vaktliste!$F$2:$F$500,Vaktliste!$A$2:$A$500,$A21,Vaktliste!$B$2:$B$500,D$3))</f>
        <v/>
      </c>
      <c r="E21" s="12" t="str">
        <f>IF(OR($A21="",E$3=""),"",SUMIFS(Vaktliste!$F$2:$F$500,Vaktliste!$A$2:$A$500,$A21,Vaktliste!$B$2:$B$500,E$3))</f>
        <v/>
      </c>
      <c r="F21" s="12" t="str">
        <f>IF(OR($A21="",F$3=""),"",SUMIFS(Vaktliste!$F$2:$F$500,Vaktliste!$A$2:$A$500,$A21,Vaktliste!$B$2:$B$500,F$3))</f>
        <v/>
      </c>
      <c r="G21" s="12" t="str">
        <f>IF(OR($A21="",G$3=""),"",SUMIFS(Vaktliste!$F$2:$F$500,Vaktliste!$A$2:$A$500,$A21,Vaktliste!$B$2:$B$500,G$3))</f>
        <v/>
      </c>
      <c r="H21" s="12" t="str">
        <f>IF(OR($A21="",H$3=""),"",SUMIFS(Vaktliste!$F$2:$F$500,Vaktliste!$A$2:$A$500,$A21,Vaktliste!$B$2:$B$500,H$3))</f>
        <v/>
      </c>
      <c r="I21" s="13" t="str">
        <f>IF($A21="","",SUM(B21:H21))</f>
        <v/>
      </c>
      <c r="J21" s="14" t="str">
        <f>IF(OR($A21="",$B$1=""),"",COUNTIFS(Vaktliste!$A$2:$A$500,$A21,Vaktliste!$B$2:$B$500,"&gt;="&amp;$B$1,Vaktliste!$B$2:$B$500,"&lt;"&amp;($B$1+7)))</f>
        <v/>
      </c>
      <c r="K21" s="14" t="str">
        <f>IF(OR($A21="",$B$1=""),"",COUNTIFS(Vaktliste!$A$2:$A$500,$A21,Vaktliste!$B$2:$B$500,"&gt;="&amp;$B$1,Vaktliste!$B$2:$B$500,"&lt;"&amp;($B$1+7),Vaktliste!$H$2:$H$500,"Under 11 t hvile")+COUNTIFS(Vaktliste!$A$2:$A$500,$A21,Vaktliste!$B$2:$B$500,"&gt;="&amp;$B$1,Vaktliste!$B$2:$B$500,"&lt;"&amp;($B$1+7),Vaktliste!$H$2:$H$500,"Overlapper forrige vakt"))</f>
        <v/>
      </c>
    </row>
    <row r="22" spans="1:11">
      <c r="B22" s="12" t="str">
        <f>IF(OR($A22="",B$3=""),"",SUMIFS(Vaktliste!$F$2:$F$500,Vaktliste!$A$2:$A$500,$A22,Vaktliste!$B$2:$B$500,B$3))</f>
        <v/>
      </c>
      <c r="C22" s="12" t="str">
        <f>IF(OR($A22="",C$3=""),"",SUMIFS(Vaktliste!$F$2:$F$500,Vaktliste!$A$2:$A$500,$A22,Vaktliste!$B$2:$B$500,C$3))</f>
        <v/>
      </c>
      <c r="D22" s="12" t="str">
        <f>IF(OR($A22="",D$3=""),"",SUMIFS(Vaktliste!$F$2:$F$500,Vaktliste!$A$2:$A$500,$A22,Vaktliste!$B$2:$B$500,D$3))</f>
        <v/>
      </c>
      <c r="E22" s="12" t="str">
        <f>IF(OR($A22="",E$3=""),"",SUMIFS(Vaktliste!$F$2:$F$500,Vaktliste!$A$2:$A$500,$A22,Vaktliste!$B$2:$B$500,E$3))</f>
        <v/>
      </c>
      <c r="F22" s="12" t="str">
        <f>IF(OR($A22="",F$3=""),"",SUMIFS(Vaktliste!$F$2:$F$500,Vaktliste!$A$2:$A$500,$A22,Vaktliste!$B$2:$B$500,F$3))</f>
        <v/>
      </c>
      <c r="G22" s="12" t="str">
        <f>IF(OR($A22="",G$3=""),"",SUMIFS(Vaktliste!$F$2:$F$500,Vaktliste!$A$2:$A$500,$A22,Vaktliste!$B$2:$B$500,G$3))</f>
        <v/>
      </c>
      <c r="H22" s="12" t="str">
        <f>IF(OR($A22="",H$3=""),"",SUMIFS(Vaktliste!$F$2:$F$500,Vaktliste!$A$2:$A$500,$A22,Vaktliste!$B$2:$B$500,H$3))</f>
        <v/>
      </c>
      <c r="I22" s="13" t="str">
        <f>IF($A22="","",SUM(B22:H22))</f>
        <v/>
      </c>
      <c r="J22" s="14" t="str">
        <f>IF(OR($A22="",$B$1=""),"",COUNTIFS(Vaktliste!$A$2:$A$500,$A22,Vaktliste!$B$2:$B$500,"&gt;="&amp;$B$1,Vaktliste!$B$2:$B$500,"&lt;"&amp;($B$1+7)))</f>
        <v/>
      </c>
      <c r="K22" s="14" t="str">
        <f>IF(OR($A22="",$B$1=""),"",COUNTIFS(Vaktliste!$A$2:$A$500,$A22,Vaktliste!$B$2:$B$500,"&gt;="&amp;$B$1,Vaktliste!$B$2:$B$500,"&lt;"&amp;($B$1+7),Vaktliste!$H$2:$H$500,"Under 11 t hvile")+COUNTIFS(Vaktliste!$A$2:$A$500,$A22,Vaktliste!$B$2:$B$500,"&gt;="&amp;$B$1,Vaktliste!$B$2:$B$500,"&lt;"&amp;($B$1+7),Vaktliste!$H$2:$H$500,"Overlapper forrige vakt"))</f>
        <v/>
      </c>
    </row>
    <row r="23" spans="1:11">
      <c r="B23" s="12" t="str">
        <f>IF(OR($A23="",B$3=""),"",SUMIFS(Vaktliste!$F$2:$F$500,Vaktliste!$A$2:$A$500,$A23,Vaktliste!$B$2:$B$500,B$3))</f>
        <v/>
      </c>
      <c r="C23" s="12" t="str">
        <f>IF(OR($A23="",C$3=""),"",SUMIFS(Vaktliste!$F$2:$F$500,Vaktliste!$A$2:$A$500,$A23,Vaktliste!$B$2:$B$500,C$3))</f>
        <v/>
      </c>
      <c r="D23" s="12" t="str">
        <f>IF(OR($A23="",D$3=""),"",SUMIFS(Vaktliste!$F$2:$F$500,Vaktliste!$A$2:$A$500,$A23,Vaktliste!$B$2:$B$500,D$3))</f>
        <v/>
      </c>
      <c r="E23" s="12" t="str">
        <f>IF(OR($A23="",E$3=""),"",SUMIFS(Vaktliste!$F$2:$F$500,Vaktliste!$A$2:$A$500,$A23,Vaktliste!$B$2:$B$500,E$3))</f>
        <v/>
      </c>
      <c r="F23" s="12" t="str">
        <f>IF(OR($A23="",F$3=""),"",SUMIFS(Vaktliste!$F$2:$F$500,Vaktliste!$A$2:$A$500,$A23,Vaktliste!$B$2:$B$500,F$3))</f>
        <v/>
      </c>
      <c r="G23" s="12" t="str">
        <f>IF(OR($A23="",G$3=""),"",SUMIFS(Vaktliste!$F$2:$F$500,Vaktliste!$A$2:$A$500,$A23,Vaktliste!$B$2:$B$500,G$3))</f>
        <v/>
      </c>
      <c r="H23" s="12" t="str">
        <f>IF(OR($A23="",H$3=""),"",SUMIFS(Vaktliste!$F$2:$F$500,Vaktliste!$A$2:$A$500,$A23,Vaktliste!$B$2:$B$500,H$3))</f>
        <v/>
      </c>
      <c r="I23" s="13" t="str">
        <f>IF($A23="","",SUM(B23:H23))</f>
        <v/>
      </c>
      <c r="J23" s="14" t="str">
        <f>IF(OR($A23="",$B$1=""),"",COUNTIFS(Vaktliste!$A$2:$A$500,$A23,Vaktliste!$B$2:$B$500,"&gt;="&amp;$B$1,Vaktliste!$B$2:$B$500,"&lt;"&amp;($B$1+7)))</f>
        <v/>
      </c>
      <c r="K23" s="14" t="str">
        <f>IF(OR($A23="",$B$1=""),"",COUNTIFS(Vaktliste!$A$2:$A$500,$A23,Vaktliste!$B$2:$B$500,"&gt;="&amp;$B$1,Vaktliste!$B$2:$B$500,"&lt;"&amp;($B$1+7),Vaktliste!$H$2:$H$500,"Under 11 t hvile")+COUNTIFS(Vaktliste!$A$2:$A$500,$A23,Vaktliste!$B$2:$B$500,"&gt;="&amp;$B$1,Vaktliste!$B$2:$B$500,"&lt;"&amp;($B$1+7),Vaktliste!$H$2:$H$500,"Overlapper forrige vakt"))</f>
        <v/>
      </c>
    </row>
    <row r="24" spans="1:11">
      <c r="B24" s="12" t="str">
        <f>IF(OR($A24="",B$3=""),"",SUMIFS(Vaktliste!$F$2:$F$500,Vaktliste!$A$2:$A$500,$A24,Vaktliste!$B$2:$B$500,B$3))</f>
        <v/>
      </c>
      <c r="C24" s="12" t="str">
        <f>IF(OR($A24="",C$3=""),"",SUMIFS(Vaktliste!$F$2:$F$500,Vaktliste!$A$2:$A$500,$A24,Vaktliste!$B$2:$B$500,C$3))</f>
        <v/>
      </c>
      <c r="D24" s="12" t="str">
        <f>IF(OR($A24="",D$3=""),"",SUMIFS(Vaktliste!$F$2:$F$500,Vaktliste!$A$2:$A$500,$A24,Vaktliste!$B$2:$B$500,D$3))</f>
        <v/>
      </c>
      <c r="E24" s="12" t="str">
        <f>IF(OR($A24="",E$3=""),"",SUMIFS(Vaktliste!$F$2:$F$500,Vaktliste!$A$2:$A$500,$A24,Vaktliste!$B$2:$B$500,E$3))</f>
        <v/>
      </c>
      <c r="F24" s="12" t="str">
        <f>IF(OR($A24="",F$3=""),"",SUMIFS(Vaktliste!$F$2:$F$500,Vaktliste!$A$2:$A$500,$A24,Vaktliste!$B$2:$B$500,F$3))</f>
        <v/>
      </c>
      <c r="G24" s="12" t="str">
        <f>IF(OR($A24="",G$3=""),"",SUMIFS(Vaktliste!$F$2:$F$500,Vaktliste!$A$2:$A$500,$A24,Vaktliste!$B$2:$B$500,G$3))</f>
        <v/>
      </c>
      <c r="H24" s="12" t="str">
        <f>IF(OR($A24="",H$3=""),"",SUMIFS(Vaktliste!$F$2:$F$500,Vaktliste!$A$2:$A$500,$A24,Vaktliste!$B$2:$B$500,H$3))</f>
        <v/>
      </c>
      <c r="I24" s="13" t="str">
        <f>IF($A24="","",SUM(B24:H24))</f>
        <v/>
      </c>
      <c r="J24" s="14" t="str">
        <f>IF(OR($A24="",$B$1=""),"",COUNTIFS(Vaktliste!$A$2:$A$500,$A24,Vaktliste!$B$2:$B$500,"&gt;="&amp;$B$1,Vaktliste!$B$2:$B$500,"&lt;"&amp;($B$1+7)))</f>
        <v/>
      </c>
      <c r="K24" s="14" t="str">
        <f>IF(OR($A24="",$B$1=""),"",COUNTIFS(Vaktliste!$A$2:$A$500,$A24,Vaktliste!$B$2:$B$500,"&gt;="&amp;$B$1,Vaktliste!$B$2:$B$500,"&lt;"&amp;($B$1+7),Vaktliste!$H$2:$H$500,"Under 11 t hvile")+COUNTIFS(Vaktliste!$A$2:$A$500,$A24,Vaktliste!$B$2:$B$500,"&gt;="&amp;$B$1,Vaktliste!$B$2:$B$500,"&lt;"&amp;($B$1+7),Vaktliste!$H$2:$H$500,"Overlapper forrige vakt"))</f>
        <v/>
      </c>
    </row>
    <row r="25" spans="1:11">
      <c r="B25" s="12" t="str">
        <f>IF(OR($A25="",B$3=""),"",SUMIFS(Vaktliste!$F$2:$F$500,Vaktliste!$A$2:$A$500,$A25,Vaktliste!$B$2:$B$500,B$3))</f>
        <v/>
      </c>
      <c r="C25" s="12" t="str">
        <f>IF(OR($A25="",C$3=""),"",SUMIFS(Vaktliste!$F$2:$F$500,Vaktliste!$A$2:$A$500,$A25,Vaktliste!$B$2:$B$500,C$3))</f>
        <v/>
      </c>
      <c r="D25" s="12" t="str">
        <f>IF(OR($A25="",D$3=""),"",SUMIFS(Vaktliste!$F$2:$F$500,Vaktliste!$A$2:$A$500,$A25,Vaktliste!$B$2:$B$500,D$3))</f>
        <v/>
      </c>
      <c r="E25" s="12" t="str">
        <f>IF(OR($A25="",E$3=""),"",SUMIFS(Vaktliste!$F$2:$F$500,Vaktliste!$A$2:$A$500,$A25,Vaktliste!$B$2:$B$500,E$3))</f>
        <v/>
      </c>
      <c r="F25" s="12" t="str">
        <f>IF(OR($A25="",F$3=""),"",SUMIFS(Vaktliste!$F$2:$F$500,Vaktliste!$A$2:$A$500,$A25,Vaktliste!$B$2:$B$500,F$3))</f>
        <v/>
      </c>
      <c r="G25" s="12" t="str">
        <f>IF(OR($A25="",G$3=""),"",SUMIFS(Vaktliste!$F$2:$F$500,Vaktliste!$A$2:$A$500,$A25,Vaktliste!$B$2:$B$500,G$3))</f>
        <v/>
      </c>
      <c r="H25" s="12" t="str">
        <f>IF(OR($A25="",H$3=""),"",SUMIFS(Vaktliste!$F$2:$F$500,Vaktliste!$A$2:$A$500,$A25,Vaktliste!$B$2:$B$500,H$3))</f>
        <v/>
      </c>
      <c r="I25" s="13" t="str">
        <f>IF($A25="","",SUM(B25:H25))</f>
        <v/>
      </c>
      <c r="J25" s="14" t="str">
        <f>IF(OR($A25="",$B$1=""),"",COUNTIFS(Vaktliste!$A$2:$A$500,$A25,Vaktliste!$B$2:$B$500,"&gt;="&amp;$B$1,Vaktliste!$B$2:$B$500,"&lt;"&amp;($B$1+7)))</f>
        <v/>
      </c>
      <c r="K25" s="14" t="str">
        <f>IF(OR($A25="",$B$1=""),"",COUNTIFS(Vaktliste!$A$2:$A$500,$A25,Vaktliste!$B$2:$B$500,"&gt;="&amp;$B$1,Vaktliste!$B$2:$B$500,"&lt;"&amp;($B$1+7),Vaktliste!$H$2:$H$500,"Under 11 t hvile")+COUNTIFS(Vaktliste!$A$2:$A$500,$A25,Vaktliste!$B$2:$B$500,"&gt;="&amp;$B$1,Vaktliste!$B$2:$B$500,"&lt;"&amp;($B$1+7),Vaktliste!$H$2:$H$500,"Overlapper forrige vakt"))</f>
        <v/>
      </c>
    </row>
    <row r="26" spans="1:11">
      <c r="B26" s="12" t="str">
        <f>IF(OR($A26="",B$3=""),"",SUMIFS(Vaktliste!$F$2:$F$500,Vaktliste!$A$2:$A$500,$A26,Vaktliste!$B$2:$B$500,B$3))</f>
        <v/>
      </c>
      <c r="C26" s="12" t="str">
        <f>IF(OR($A26="",C$3=""),"",SUMIFS(Vaktliste!$F$2:$F$500,Vaktliste!$A$2:$A$500,$A26,Vaktliste!$B$2:$B$500,C$3))</f>
        <v/>
      </c>
      <c r="D26" s="12" t="str">
        <f>IF(OR($A26="",D$3=""),"",SUMIFS(Vaktliste!$F$2:$F$500,Vaktliste!$A$2:$A$500,$A26,Vaktliste!$B$2:$B$500,D$3))</f>
        <v/>
      </c>
      <c r="E26" s="12" t="str">
        <f>IF(OR($A26="",E$3=""),"",SUMIFS(Vaktliste!$F$2:$F$500,Vaktliste!$A$2:$A$500,$A26,Vaktliste!$B$2:$B$500,E$3))</f>
        <v/>
      </c>
      <c r="F26" s="12" t="str">
        <f>IF(OR($A26="",F$3=""),"",SUMIFS(Vaktliste!$F$2:$F$500,Vaktliste!$A$2:$A$500,$A26,Vaktliste!$B$2:$B$500,F$3))</f>
        <v/>
      </c>
      <c r="G26" s="12" t="str">
        <f>IF(OR($A26="",G$3=""),"",SUMIFS(Vaktliste!$F$2:$F$500,Vaktliste!$A$2:$A$500,$A26,Vaktliste!$B$2:$B$500,G$3))</f>
        <v/>
      </c>
      <c r="H26" s="12" t="str">
        <f>IF(OR($A26="",H$3=""),"",SUMIFS(Vaktliste!$F$2:$F$500,Vaktliste!$A$2:$A$500,$A26,Vaktliste!$B$2:$B$500,H$3))</f>
        <v/>
      </c>
      <c r="I26" s="13" t="str">
        <f>IF($A26="","",SUM(B26:H26))</f>
        <v/>
      </c>
      <c r="J26" s="14" t="str">
        <f>IF(OR($A26="",$B$1=""),"",COUNTIFS(Vaktliste!$A$2:$A$500,$A26,Vaktliste!$B$2:$B$500,"&gt;="&amp;$B$1,Vaktliste!$B$2:$B$500,"&lt;"&amp;($B$1+7)))</f>
        <v/>
      </c>
      <c r="K26" s="14" t="str">
        <f>IF(OR($A26="",$B$1=""),"",COUNTIFS(Vaktliste!$A$2:$A$500,$A26,Vaktliste!$B$2:$B$500,"&gt;="&amp;$B$1,Vaktliste!$B$2:$B$500,"&lt;"&amp;($B$1+7),Vaktliste!$H$2:$H$500,"Under 11 t hvile")+COUNTIFS(Vaktliste!$A$2:$A$500,$A26,Vaktliste!$B$2:$B$500,"&gt;="&amp;$B$1,Vaktliste!$B$2:$B$500,"&lt;"&amp;($B$1+7),Vaktliste!$H$2:$H$500,"Overlapper forrige vakt"))</f>
        <v/>
      </c>
    </row>
    <row r="27" spans="1:11">
      <c r="B27" s="12" t="str">
        <f>IF(OR($A27="",B$3=""),"",SUMIFS(Vaktliste!$F$2:$F$500,Vaktliste!$A$2:$A$500,$A27,Vaktliste!$B$2:$B$500,B$3))</f>
        <v/>
      </c>
      <c r="C27" s="12" t="str">
        <f>IF(OR($A27="",C$3=""),"",SUMIFS(Vaktliste!$F$2:$F$500,Vaktliste!$A$2:$A$500,$A27,Vaktliste!$B$2:$B$500,C$3))</f>
        <v/>
      </c>
      <c r="D27" s="12" t="str">
        <f>IF(OR($A27="",D$3=""),"",SUMIFS(Vaktliste!$F$2:$F$500,Vaktliste!$A$2:$A$500,$A27,Vaktliste!$B$2:$B$500,D$3))</f>
        <v/>
      </c>
      <c r="E27" s="12" t="str">
        <f>IF(OR($A27="",E$3=""),"",SUMIFS(Vaktliste!$F$2:$F$500,Vaktliste!$A$2:$A$500,$A27,Vaktliste!$B$2:$B$500,E$3))</f>
        <v/>
      </c>
      <c r="F27" s="12" t="str">
        <f>IF(OR($A27="",F$3=""),"",SUMIFS(Vaktliste!$F$2:$F$500,Vaktliste!$A$2:$A$500,$A27,Vaktliste!$B$2:$B$500,F$3))</f>
        <v/>
      </c>
      <c r="G27" s="12" t="str">
        <f>IF(OR($A27="",G$3=""),"",SUMIFS(Vaktliste!$F$2:$F$500,Vaktliste!$A$2:$A$500,$A27,Vaktliste!$B$2:$B$500,G$3))</f>
        <v/>
      </c>
      <c r="H27" s="12" t="str">
        <f>IF(OR($A27="",H$3=""),"",SUMIFS(Vaktliste!$F$2:$F$500,Vaktliste!$A$2:$A$500,$A27,Vaktliste!$B$2:$B$500,H$3))</f>
        <v/>
      </c>
      <c r="I27" s="13" t="str">
        <f>IF($A27="","",SUM(B27:H27))</f>
        <v/>
      </c>
      <c r="J27" s="14" t="str">
        <f>IF(OR($A27="",$B$1=""),"",COUNTIFS(Vaktliste!$A$2:$A$500,$A27,Vaktliste!$B$2:$B$500,"&gt;="&amp;$B$1,Vaktliste!$B$2:$B$500,"&lt;"&amp;($B$1+7)))</f>
        <v/>
      </c>
      <c r="K27" s="14" t="str">
        <f>IF(OR($A27="",$B$1=""),"",COUNTIFS(Vaktliste!$A$2:$A$500,$A27,Vaktliste!$B$2:$B$500,"&gt;="&amp;$B$1,Vaktliste!$B$2:$B$500,"&lt;"&amp;($B$1+7),Vaktliste!$H$2:$H$500,"Under 11 t hvile")+COUNTIFS(Vaktliste!$A$2:$A$500,$A27,Vaktliste!$B$2:$B$500,"&gt;="&amp;$B$1,Vaktliste!$B$2:$B$500,"&lt;"&amp;($B$1+7),Vaktliste!$H$2:$H$500,"Overlapper forrige vakt"))</f>
        <v/>
      </c>
    </row>
    <row r="28" spans="1:11">
      <c r="B28" s="12" t="str">
        <f>IF(OR($A28="",B$3=""),"",SUMIFS(Vaktliste!$F$2:$F$500,Vaktliste!$A$2:$A$500,$A28,Vaktliste!$B$2:$B$500,B$3))</f>
        <v/>
      </c>
      <c r="C28" s="12" t="str">
        <f>IF(OR($A28="",C$3=""),"",SUMIFS(Vaktliste!$F$2:$F$500,Vaktliste!$A$2:$A$500,$A28,Vaktliste!$B$2:$B$500,C$3))</f>
        <v/>
      </c>
      <c r="D28" s="12" t="str">
        <f>IF(OR($A28="",D$3=""),"",SUMIFS(Vaktliste!$F$2:$F$500,Vaktliste!$A$2:$A$500,$A28,Vaktliste!$B$2:$B$500,D$3))</f>
        <v/>
      </c>
      <c r="E28" s="12" t="str">
        <f>IF(OR($A28="",E$3=""),"",SUMIFS(Vaktliste!$F$2:$F$500,Vaktliste!$A$2:$A$500,$A28,Vaktliste!$B$2:$B$500,E$3))</f>
        <v/>
      </c>
      <c r="F28" s="12" t="str">
        <f>IF(OR($A28="",F$3=""),"",SUMIFS(Vaktliste!$F$2:$F$500,Vaktliste!$A$2:$A$500,$A28,Vaktliste!$B$2:$B$500,F$3))</f>
        <v/>
      </c>
      <c r="G28" s="12" t="str">
        <f>IF(OR($A28="",G$3=""),"",SUMIFS(Vaktliste!$F$2:$F$500,Vaktliste!$A$2:$A$500,$A28,Vaktliste!$B$2:$B$500,G$3))</f>
        <v/>
      </c>
      <c r="H28" s="12" t="str">
        <f>IF(OR($A28="",H$3=""),"",SUMIFS(Vaktliste!$F$2:$F$500,Vaktliste!$A$2:$A$500,$A28,Vaktliste!$B$2:$B$500,H$3))</f>
        <v/>
      </c>
      <c r="I28" s="13" t="str">
        <f>IF($A28="","",SUM(B28:H28))</f>
        <v/>
      </c>
      <c r="J28" s="14" t="str">
        <f>IF(OR($A28="",$B$1=""),"",COUNTIFS(Vaktliste!$A$2:$A$500,$A28,Vaktliste!$B$2:$B$500,"&gt;="&amp;$B$1,Vaktliste!$B$2:$B$500,"&lt;"&amp;($B$1+7)))</f>
        <v/>
      </c>
      <c r="K28" s="14" t="str">
        <f>IF(OR($A28="",$B$1=""),"",COUNTIFS(Vaktliste!$A$2:$A$500,$A28,Vaktliste!$B$2:$B$500,"&gt;="&amp;$B$1,Vaktliste!$B$2:$B$500,"&lt;"&amp;($B$1+7),Vaktliste!$H$2:$H$500,"Under 11 t hvile")+COUNTIFS(Vaktliste!$A$2:$A$500,$A28,Vaktliste!$B$2:$B$500,"&gt;="&amp;$B$1,Vaktliste!$B$2:$B$500,"&lt;"&amp;($B$1+7),Vaktliste!$H$2:$H$500,"Overlapper forrige vakt"))</f>
        <v/>
      </c>
    </row>
    <row r="29" spans="1:11">
      <c r="B29" s="12" t="str">
        <f>IF(OR($A29="",B$3=""),"",SUMIFS(Vaktliste!$F$2:$F$500,Vaktliste!$A$2:$A$500,$A29,Vaktliste!$B$2:$B$500,B$3))</f>
        <v/>
      </c>
      <c r="C29" s="12" t="str">
        <f>IF(OR($A29="",C$3=""),"",SUMIFS(Vaktliste!$F$2:$F$500,Vaktliste!$A$2:$A$500,$A29,Vaktliste!$B$2:$B$500,C$3))</f>
        <v/>
      </c>
      <c r="D29" s="12" t="str">
        <f>IF(OR($A29="",D$3=""),"",SUMIFS(Vaktliste!$F$2:$F$500,Vaktliste!$A$2:$A$500,$A29,Vaktliste!$B$2:$B$500,D$3))</f>
        <v/>
      </c>
      <c r="E29" s="12" t="str">
        <f>IF(OR($A29="",E$3=""),"",SUMIFS(Vaktliste!$F$2:$F$500,Vaktliste!$A$2:$A$500,$A29,Vaktliste!$B$2:$B$500,E$3))</f>
        <v/>
      </c>
      <c r="F29" s="12" t="str">
        <f>IF(OR($A29="",F$3=""),"",SUMIFS(Vaktliste!$F$2:$F$500,Vaktliste!$A$2:$A$500,$A29,Vaktliste!$B$2:$B$500,F$3))</f>
        <v/>
      </c>
      <c r="G29" s="12" t="str">
        <f>IF(OR($A29="",G$3=""),"",SUMIFS(Vaktliste!$F$2:$F$500,Vaktliste!$A$2:$A$500,$A29,Vaktliste!$B$2:$B$500,G$3))</f>
        <v/>
      </c>
      <c r="H29" s="12" t="str">
        <f>IF(OR($A29="",H$3=""),"",SUMIFS(Vaktliste!$F$2:$F$500,Vaktliste!$A$2:$A$500,$A29,Vaktliste!$B$2:$B$500,H$3))</f>
        <v/>
      </c>
      <c r="I29" s="13" t="str">
        <f>IF($A29="","",SUM(B29:H29))</f>
        <v/>
      </c>
      <c r="J29" s="14" t="str">
        <f>IF(OR($A29="",$B$1=""),"",COUNTIFS(Vaktliste!$A$2:$A$500,$A29,Vaktliste!$B$2:$B$500,"&gt;="&amp;$B$1,Vaktliste!$B$2:$B$500,"&lt;"&amp;($B$1+7)))</f>
        <v/>
      </c>
      <c r="K29" s="14" t="str">
        <f>IF(OR($A29="",$B$1=""),"",COUNTIFS(Vaktliste!$A$2:$A$500,$A29,Vaktliste!$B$2:$B$500,"&gt;="&amp;$B$1,Vaktliste!$B$2:$B$500,"&lt;"&amp;($B$1+7),Vaktliste!$H$2:$H$500,"Under 11 t hvile")+COUNTIFS(Vaktliste!$A$2:$A$500,$A29,Vaktliste!$B$2:$B$500,"&gt;="&amp;$B$1,Vaktliste!$B$2:$B$500,"&lt;"&amp;($B$1+7),Vaktliste!$H$2:$H$500,"Overlapper forrige vakt"))</f>
        <v/>
      </c>
    </row>
    <row r="30" spans="1:11">
      <c r="B30" s="12" t="str">
        <f>IF(OR($A30="",B$3=""),"",SUMIFS(Vaktliste!$F$2:$F$500,Vaktliste!$A$2:$A$500,$A30,Vaktliste!$B$2:$B$500,B$3))</f>
        <v/>
      </c>
      <c r="C30" s="12" t="str">
        <f>IF(OR($A30="",C$3=""),"",SUMIFS(Vaktliste!$F$2:$F$500,Vaktliste!$A$2:$A$500,$A30,Vaktliste!$B$2:$B$500,C$3))</f>
        <v/>
      </c>
      <c r="D30" s="12" t="str">
        <f>IF(OR($A30="",D$3=""),"",SUMIFS(Vaktliste!$F$2:$F$500,Vaktliste!$A$2:$A$500,$A30,Vaktliste!$B$2:$B$500,D$3))</f>
        <v/>
      </c>
      <c r="E30" s="12" t="str">
        <f>IF(OR($A30="",E$3=""),"",SUMIFS(Vaktliste!$F$2:$F$500,Vaktliste!$A$2:$A$500,$A30,Vaktliste!$B$2:$B$500,E$3))</f>
        <v/>
      </c>
      <c r="F30" s="12" t="str">
        <f>IF(OR($A30="",F$3=""),"",SUMIFS(Vaktliste!$F$2:$F$500,Vaktliste!$A$2:$A$500,$A30,Vaktliste!$B$2:$B$500,F$3))</f>
        <v/>
      </c>
      <c r="G30" s="12" t="str">
        <f>IF(OR($A30="",G$3=""),"",SUMIFS(Vaktliste!$F$2:$F$500,Vaktliste!$A$2:$A$500,$A30,Vaktliste!$B$2:$B$500,G$3))</f>
        <v/>
      </c>
      <c r="H30" s="12" t="str">
        <f>IF(OR($A30="",H$3=""),"",SUMIFS(Vaktliste!$F$2:$F$500,Vaktliste!$A$2:$A$500,$A30,Vaktliste!$B$2:$B$500,H$3))</f>
        <v/>
      </c>
      <c r="I30" s="13" t="str">
        <f>IF($A30="","",SUM(B30:H30))</f>
        <v/>
      </c>
      <c r="J30" s="14" t="str">
        <f>IF(OR($A30="",$B$1=""),"",COUNTIFS(Vaktliste!$A$2:$A$500,$A30,Vaktliste!$B$2:$B$500,"&gt;="&amp;$B$1,Vaktliste!$B$2:$B$500,"&lt;"&amp;($B$1+7)))</f>
        <v/>
      </c>
      <c r="K30" s="14" t="str">
        <f>IF(OR($A30="",$B$1=""),"",COUNTIFS(Vaktliste!$A$2:$A$500,$A30,Vaktliste!$B$2:$B$500,"&gt;="&amp;$B$1,Vaktliste!$B$2:$B$500,"&lt;"&amp;($B$1+7),Vaktliste!$H$2:$H$500,"Under 11 t hvile")+COUNTIFS(Vaktliste!$A$2:$A$500,$A30,Vaktliste!$B$2:$B$500,"&gt;="&amp;$B$1,Vaktliste!$B$2:$B$500,"&lt;"&amp;($B$1+7),Vaktliste!$H$2:$H$500,"Overlapper forrige vakt"))</f>
        <v/>
      </c>
    </row>
    <row r="31" spans="1:11">
      <c r="B31" s="12" t="str">
        <f>IF(OR($A31="",B$3=""),"",SUMIFS(Vaktliste!$F$2:$F$500,Vaktliste!$A$2:$A$500,$A31,Vaktliste!$B$2:$B$500,B$3))</f>
        <v/>
      </c>
      <c r="C31" s="12" t="str">
        <f>IF(OR($A31="",C$3=""),"",SUMIFS(Vaktliste!$F$2:$F$500,Vaktliste!$A$2:$A$500,$A31,Vaktliste!$B$2:$B$500,C$3))</f>
        <v/>
      </c>
      <c r="D31" s="12" t="str">
        <f>IF(OR($A31="",D$3=""),"",SUMIFS(Vaktliste!$F$2:$F$500,Vaktliste!$A$2:$A$500,$A31,Vaktliste!$B$2:$B$500,D$3))</f>
        <v/>
      </c>
      <c r="E31" s="12" t="str">
        <f>IF(OR($A31="",E$3=""),"",SUMIFS(Vaktliste!$F$2:$F$500,Vaktliste!$A$2:$A$500,$A31,Vaktliste!$B$2:$B$500,E$3))</f>
        <v/>
      </c>
      <c r="F31" s="12" t="str">
        <f>IF(OR($A31="",F$3=""),"",SUMIFS(Vaktliste!$F$2:$F$500,Vaktliste!$A$2:$A$500,$A31,Vaktliste!$B$2:$B$500,F$3))</f>
        <v/>
      </c>
      <c r="G31" s="12" t="str">
        <f>IF(OR($A31="",G$3=""),"",SUMIFS(Vaktliste!$F$2:$F$500,Vaktliste!$A$2:$A$500,$A31,Vaktliste!$B$2:$B$500,G$3))</f>
        <v/>
      </c>
      <c r="H31" s="12" t="str">
        <f>IF(OR($A31="",H$3=""),"",SUMIFS(Vaktliste!$F$2:$F$500,Vaktliste!$A$2:$A$500,$A31,Vaktliste!$B$2:$B$500,H$3))</f>
        <v/>
      </c>
      <c r="I31" s="13" t="str">
        <f>IF($A31="","",SUM(B31:H31))</f>
        <v/>
      </c>
      <c r="J31" s="14" t="str">
        <f>IF(OR($A31="",$B$1=""),"",COUNTIFS(Vaktliste!$A$2:$A$500,$A31,Vaktliste!$B$2:$B$500,"&gt;="&amp;$B$1,Vaktliste!$B$2:$B$500,"&lt;"&amp;($B$1+7)))</f>
        <v/>
      </c>
      <c r="K31" s="14" t="str">
        <f>IF(OR($A31="",$B$1=""),"",COUNTIFS(Vaktliste!$A$2:$A$500,$A31,Vaktliste!$B$2:$B$500,"&gt;="&amp;$B$1,Vaktliste!$B$2:$B$500,"&lt;"&amp;($B$1+7),Vaktliste!$H$2:$H$500,"Under 11 t hvile")+COUNTIFS(Vaktliste!$A$2:$A$500,$A31,Vaktliste!$B$2:$B$500,"&gt;="&amp;$B$1,Vaktliste!$B$2:$B$500,"&lt;"&amp;($B$1+7),Vaktliste!$H$2:$H$500,"Overlapper forrige vakt"))</f>
        <v/>
      </c>
    </row>
    <row r="32" spans="1:11">
      <c r="B32" s="12" t="str">
        <f>IF(OR($A32="",B$3=""),"",SUMIFS(Vaktliste!$F$2:$F$500,Vaktliste!$A$2:$A$500,$A32,Vaktliste!$B$2:$B$500,B$3))</f>
        <v/>
      </c>
      <c r="C32" s="12" t="str">
        <f>IF(OR($A32="",C$3=""),"",SUMIFS(Vaktliste!$F$2:$F$500,Vaktliste!$A$2:$A$500,$A32,Vaktliste!$B$2:$B$500,C$3))</f>
        <v/>
      </c>
      <c r="D32" s="12" t="str">
        <f>IF(OR($A32="",D$3=""),"",SUMIFS(Vaktliste!$F$2:$F$500,Vaktliste!$A$2:$A$500,$A32,Vaktliste!$B$2:$B$500,D$3))</f>
        <v/>
      </c>
      <c r="E32" s="12" t="str">
        <f>IF(OR($A32="",E$3=""),"",SUMIFS(Vaktliste!$F$2:$F$500,Vaktliste!$A$2:$A$500,$A32,Vaktliste!$B$2:$B$500,E$3))</f>
        <v/>
      </c>
      <c r="F32" s="12" t="str">
        <f>IF(OR($A32="",F$3=""),"",SUMIFS(Vaktliste!$F$2:$F$500,Vaktliste!$A$2:$A$500,$A32,Vaktliste!$B$2:$B$500,F$3))</f>
        <v/>
      </c>
      <c r="G32" s="12" t="str">
        <f>IF(OR($A32="",G$3=""),"",SUMIFS(Vaktliste!$F$2:$F$500,Vaktliste!$A$2:$A$500,$A32,Vaktliste!$B$2:$B$500,G$3))</f>
        <v/>
      </c>
      <c r="H32" s="12" t="str">
        <f>IF(OR($A32="",H$3=""),"",SUMIFS(Vaktliste!$F$2:$F$500,Vaktliste!$A$2:$A$500,$A32,Vaktliste!$B$2:$B$500,H$3))</f>
        <v/>
      </c>
      <c r="I32" s="13" t="str">
        <f>IF($A32="","",SUM(B32:H32))</f>
        <v/>
      </c>
      <c r="J32" s="14" t="str">
        <f>IF(OR($A32="",$B$1=""),"",COUNTIFS(Vaktliste!$A$2:$A$500,$A32,Vaktliste!$B$2:$B$500,"&gt;="&amp;$B$1,Vaktliste!$B$2:$B$500,"&lt;"&amp;($B$1+7)))</f>
        <v/>
      </c>
      <c r="K32" s="14" t="str">
        <f>IF(OR($A32="",$B$1=""),"",COUNTIFS(Vaktliste!$A$2:$A$500,$A32,Vaktliste!$B$2:$B$500,"&gt;="&amp;$B$1,Vaktliste!$B$2:$B$500,"&lt;"&amp;($B$1+7),Vaktliste!$H$2:$H$500,"Under 11 t hvile")+COUNTIFS(Vaktliste!$A$2:$A$500,$A32,Vaktliste!$B$2:$B$500,"&gt;="&amp;$B$1,Vaktliste!$B$2:$B$500,"&lt;"&amp;($B$1+7),Vaktliste!$H$2:$H$500,"Overlapper forrige vakt"))</f>
        <v/>
      </c>
    </row>
    <row r="33" spans="1:11">
      <c r="B33" s="12" t="str">
        <f>IF(OR($A33="",B$3=""),"",SUMIFS(Vaktliste!$F$2:$F$500,Vaktliste!$A$2:$A$500,$A33,Vaktliste!$B$2:$B$500,B$3))</f>
        <v/>
      </c>
      <c r="C33" s="12" t="str">
        <f>IF(OR($A33="",C$3=""),"",SUMIFS(Vaktliste!$F$2:$F$500,Vaktliste!$A$2:$A$500,$A33,Vaktliste!$B$2:$B$500,C$3))</f>
        <v/>
      </c>
      <c r="D33" s="12" t="str">
        <f>IF(OR($A33="",D$3=""),"",SUMIFS(Vaktliste!$F$2:$F$500,Vaktliste!$A$2:$A$500,$A33,Vaktliste!$B$2:$B$500,D$3))</f>
        <v/>
      </c>
      <c r="E33" s="12" t="str">
        <f>IF(OR($A33="",E$3=""),"",SUMIFS(Vaktliste!$F$2:$F$500,Vaktliste!$A$2:$A$500,$A33,Vaktliste!$B$2:$B$500,E$3))</f>
        <v/>
      </c>
      <c r="F33" s="12" t="str">
        <f>IF(OR($A33="",F$3=""),"",SUMIFS(Vaktliste!$F$2:$F$500,Vaktliste!$A$2:$A$500,$A33,Vaktliste!$B$2:$B$500,F$3))</f>
        <v/>
      </c>
      <c r="G33" s="12" t="str">
        <f>IF(OR($A33="",G$3=""),"",SUMIFS(Vaktliste!$F$2:$F$500,Vaktliste!$A$2:$A$500,$A33,Vaktliste!$B$2:$B$500,G$3))</f>
        <v/>
      </c>
      <c r="H33" s="12" t="str">
        <f>IF(OR($A33="",H$3=""),"",SUMIFS(Vaktliste!$F$2:$F$500,Vaktliste!$A$2:$A$500,$A33,Vaktliste!$B$2:$B$500,H$3))</f>
        <v/>
      </c>
      <c r="I33" s="13" t="str">
        <f>IF($A33="","",SUM(B33:H33))</f>
        <v/>
      </c>
      <c r="J33" s="14" t="str">
        <f>IF(OR($A33="",$B$1=""),"",COUNTIFS(Vaktliste!$A$2:$A$500,$A33,Vaktliste!$B$2:$B$500,"&gt;="&amp;$B$1,Vaktliste!$B$2:$B$500,"&lt;"&amp;($B$1+7)))</f>
        <v/>
      </c>
      <c r="K33" s="14" t="str">
        <f>IF(OR($A33="",$B$1=""),"",COUNTIFS(Vaktliste!$A$2:$A$500,$A33,Vaktliste!$B$2:$B$500,"&gt;="&amp;$B$1,Vaktliste!$B$2:$B$500,"&lt;"&amp;($B$1+7),Vaktliste!$H$2:$H$500,"Under 11 t hvile")+COUNTIFS(Vaktliste!$A$2:$A$500,$A33,Vaktliste!$B$2:$B$500,"&gt;="&amp;$B$1,Vaktliste!$B$2:$B$500,"&lt;"&amp;($B$1+7),Vaktliste!$H$2:$H$500,"Overlapper forrige vakt"))</f>
        <v/>
      </c>
    </row>
  </sheetData>
  <mergeCells>
    <mergeCell ref="A2:K2"/>
  </mergeCells>
  <conditionalFormatting sqref="K4:K33">
    <cfRule type="expression" dxfId="1" priority="1">
      <formula>AND(ISNUMBER($K4),$K4&gt;0)</formula>
    </cfRule>
  </conditionalFormatting>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Footer>&amp;LVaktliste-mal fra tellur.no&amp;RSide &amp;P av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25"/>
  <sheetViews>
    <sheetView tabSelected="0" workbookViewId="0" showGridLines="true" showRowColHeaders="1">
      <selection activeCell="A1" sqref="A1"/>
    </sheetView>
  </sheetViews>
  <sheetFormatPr defaultRowHeight="14.4" outlineLevelRow="0" outlineLevelCol="0"/>
  <cols>
    <col min="1" max="1" width="100" customWidth="true" style="0"/>
  </cols>
  <sheetData>
    <row r="1" spans="1:1">
      <c r="A1" s="15" t="s">
        <v>19</v>
      </c>
    </row>
    <row r="2" spans="1:1" customHeight="1" ht="30">
      <c r="A2" s="8" t="s">
        <v>20</v>
      </c>
    </row>
    <row r="3" spans="1:1">
      <c r="A3" s="8"/>
    </row>
    <row r="4" spans="1:1">
      <c r="A4" s="16" t="s">
        <v>21</v>
      </c>
    </row>
    <row r="5" spans="1:1" customHeight="1" ht="30">
      <c r="A5" s="8" t="s">
        <v>22</v>
      </c>
    </row>
    <row r="6" spans="1:1" customHeight="1" ht="30">
      <c r="A6" s="8" t="s">
        <v>23</v>
      </c>
    </row>
    <row r="7" spans="1:1" customHeight="1" ht="30">
      <c r="A7" s="8" t="s">
        <v>24</v>
      </c>
    </row>
    <row r="8" spans="1:1">
      <c r="A8" s="8" t="s">
        <v>25</v>
      </c>
    </row>
    <row r="9" spans="1:1" customHeight="1" ht="45">
      <c r="A9" s="8" t="s">
        <v>26</v>
      </c>
    </row>
    <row r="10" spans="1:1" customHeight="1" ht="45">
      <c r="A10" s="8" t="s">
        <v>27</v>
      </c>
    </row>
    <row r="11" spans="1:1" customHeight="1" ht="30">
      <c r="A11" s="8" t="s">
        <v>28</v>
      </c>
    </row>
    <row r="12" spans="1:1" customHeight="1" ht="30">
      <c r="A12" s="8" t="s">
        <v>29</v>
      </c>
    </row>
    <row r="13" spans="1:1">
      <c r="A13" s="8" t="s">
        <v>30</v>
      </c>
    </row>
    <row r="14" spans="1:1">
      <c r="A14" s="8"/>
    </row>
    <row r="15" spans="1:1">
      <c r="A15" s="16" t="s">
        <v>31</v>
      </c>
    </row>
    <row r="16" spans="1:1" customHeight="1" ht="60">
      <c r="A16" s="8" t="s">
        <v>32</v>
      </c>
    </row>
    <row r="17" spans="1:1">
      <c r="A17" s="8"/>
    </row>
    <row r="18" spans="1:1">
      <c r="A18" s="16" t="s">
        <v>33</v>
      </c>
    </row>
    <row r="19" spans="1:1" customHeight="1" ht="30">
      <c r="A19" s="8" t="s">
        <v>34</v>
      </c>
    </row>
    <row r="20" spans="1:1">
      <c r="A20" s="8"/>
    </row>
    <row r="21" spans="1:1">
      <c r="A21" s="16" t="s">
        <v>35</v>
      </c>
    </row>
    <row r="22" spans="1:1" customHeight="1" ht="45">
      <c r="A22" s="8" t="s">
        <v>36</v>
      </c>
    </row>
    <row r="23" spans="1:1">
      <c r="A23" s="8"/>
    </row>
    <row r="24" spans="1:1">
      <c r="A24" s="8" t="s">
        <v>37</v>
      </c>
    </row>
    <row r="25" spans="1:1">
      <c r="A25" s="17" t="s">
        <v>38</v>
      </c>
    </row>
  </sheetData>
  <hyperlinks>
    <hyperlink ref="A25" r:id="rId_hyperlink_1"/>
  </hyperlinks>
  <printOptions gridLines="false" gridLinesSet="true"/>
  <pageMargins left="0.7" right="0.7" top="0.75" bottom="0.75" header="0.3" footer="0.3"/>
  <pageSetup paperSize="9"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Vaktliste</vt:lpstr>
      <vt:lpstr>Uke</vt:lpstr>
      <vt:lpstr>Slik bruker du malen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Tellur</dc:creator>
  <cp:lastModifiedBy>Unknown Creator</cp:lastModifiedBy>
  <dcterms:created xsi:type="dcterms:W3CDTF">2026-10-23T19:07:00+00:00</dcterms:created>
  <dcterms:modified xsi:type="dcterms:W3CDTF">2026-10-23T19:07:00+00:00</dcterms:modified>
  <dc:title>Vaktliste-mal</dc:title>
  <dc:description>Gratis vaktliste-mal fra Tellur (tellur.no)</dc:description>
  <dc:subject/>
  <cp:keywords/>
  <cp:category/>
</cp:coreProperties>
</file>